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20" windowWidth="15120" windowHeight="801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J53" i="1"/>
  <c r="I53" i="1"/>
  <c r="H53" i="1"/>
  <c r="G53" i="1"/>
  <c r="F53" i="1"/>
  <c r="E53" i="1"/>
  <c r="J104" i="1"/>
  <c r="I104" i="1"/>
  <c r="H104" i="1"/>
  <c r="G104" i="1"/>
  <c r="F104" i="1"/>
  <c r="E104" i="1"/>
  <c r="J134" i="1"/>
  <c r="I134" i="1"/>
  <c r="H134" i="1"/>
  <c r="G134" i="1"/>
  <c r="F134" i="1"/>
  <c r="E134" i="1"/>
  <c r="J161" i="1"/>
  <c r="I161" i="1"/>
  <c r="H161" i="1"/>
  <c r="G161" i="1"/>
  <c r="F161" i="1"/>
  <c r="E161" i="1"/>
  <c r="J172" i="1"/>
  <c r="I172" i="1"/>
  <c r="H172" i="1"/>
  <c r="G172" i="1"/>
  <c r="F172" i="1"/>
  <c r="E172" i="1"/>
  <c r="J214" i="1"/>
  <c r="I214" i="1"/>
  <c r="H214" i="1"/>
  <c r="G214" i="1"/>
  <c r="F214" i="1"/>
  <c r="E214" i="1"/>
  <c r="J22" i="1"/>
  <c r="I22" i="1"/>
  <c r="H22" i="1"/>
  <c r="G22" i="1"/>
  <c r="F22" i="1"/>
  <c r="E22" i="1"/>
  <c r="G14" i="1"/>
  <c r="F14" i="1"/>
  <c r="E14" i="1"/>
  <c r="D22" i="1"/>
  <c r="D53" i="1"/>
  <c r="D104" i="1"/>
  <c r="D134" i="1"/>
  <c r="D161" i="1"/>
  <c r="D172" i="1"/>
  <c r="D214" i="1"/>
  <c r="D14" i="1"/>
  <c r="E101" i="1" l="1"/>
  <c r="E21" i="1" s="1"/>
  <c r="G101" i="1"/>
  <c r="G21" i="1" s="1"/>
  <c r="F101" i="1"/>
  <c r="F21" i="1" s="1"/>
  <c r="I101" i="1"/>
  <c r="I21" i="1" s="1"/>
  <c r="H101" i="1"/>
  <c r="H21" i="1" s="1"/>
  <c r="J101" i="1"/>
  <c r="J21" i="1" s="1"/>
  <c r="D101" i="1"/>
  <c r="D21" i="1" s="1"/>
</calcChain>
</file>

<file path=xl/sharedStrings.xml><?xml version="1.0" encoding="utf-8"?>
<sst xmlns="http://schemas.openxmlformats.org/spreadsheetml/2006/main" count="478" uniqueCount="92">
  <si>
    <t>FK</t>
  </si>
  <si>
    <t>EK</t>
  </si>
  <si>
    <t>Položka</t>
  </si>
  <si>
    <t>skutočnosť</t>
  </si>
  <si>
    <t>rozpočet</t>
  </si>
  <si>
    <t>očakávaná</t>
  </si>
  <si>
    <t>návrh</t>
  </si>
  <si>
    <t>rozpočtu</t>
  </si>
  <si>
    <t>úroky</t>
  </si>
  <si>
    <t>poplatky za MŠ</t>
  </si>
  <si>
    <t>poplatky za ŠKD</t>
  </si>
  <si>
    <t>poplatky od cudzích stravníkov</t>
  </si>
  <si>
    <t>Nedaňové príjmy - admin. a iné popl. a platby</t>
  </si>
  <si>
    <t>Mzdy, platy a služobné príjmy</t>
  </si>
  <si>
    <t>09.1.1.1</t>
  </si>
  <si>
    <t>Tarifný,osobný, funkčný alebo základný plat</t>
  </si>
  <si>
    <t>Príplatok osobný</t>
  </si>
  <si>
    <t>Príplatok za riadenie</t>
  </si>
  <si>
    <t>612002-2</t>
  </si>
  <si>
    <t>612002-3</t>
  </si>
  <si>
    <t>Príplatok za triednictvo</t>
  </si>
  <si>
    <t>614-2</t>
  </si>
  <si>
    <t>Odmeny jubilejné</t>
  </si>
  <si>
    <t>doplatok mzdy</t>
  </si>
  <si>
    <t>Poistné a príspevok do poisťovní</t>
  </si>
  <si>
    <t>Poistné do zdravotných poisťovní</t>
  </si>
  <si>
    <t>Poistné na nemocenské poistenie</t>
  </si>
  <si>
    <t>Poistné na starobné poistenie</t>
  </si>
  <si>
    <t>Poistné úrazové</t>
  </si>
  <si>
    <t>Poistné invalidné</t>
  </si>
  <si>
    <t>Poistné do FZ</t>
  </si>
  <si>
    <t>Garančný fond</t>
  </si>
  <si>
    <t>Rezervný fond</t>
  </si>
  <si>
    <t>Tovary a služby</t>
  </si>
  <si>
    <t>Cestovné náhrady</t>
  </si>
  <si>
    <t>Energie, voda, komunikácie, poštovné</t>
  </si>
  <si>
    <t>632001-1</t>
  </si>
  <si>
    <t>Elektrika</t>
  </si>
  <si>
    <t>632001-2</t>
  </si>
  <si>
    <t>Plyn</t>
  </si>
  <si>
    <t>Vodné, stočné</t>
  </si>
  <si>
    <t>Telekomunikácie, poštové služby</t>
  </si>
  <si>
    <t>Materiál</t>
  </si>
  <si>
    <t>Vybavenie interiérov</t>
  </si>
  <si>
    <t>všeobecný materiál</t>
  </si>
  <si>
    <t>Knihy, časopisy, noviny, učebné pomôcky</t>
  </si>
  <si>
    <t>OOPP</t>
  </si>
  <si>
    <t>softvér, licencie</t>
  </si>
  <si>
    <t>Rutinná a štandardná údržba</t>
  </si>
  <si>
    <t>údržba strojov, prístrojov, zariadení</t>
  </si>
  <si>
    <t>údržba budov</t>
  </si>
  <si>
    <t>Služby</t>
  </si>
  <si>
    <t>Školenia, kurzy, semináre</t>
  </si>
  <si>
    <t>Všeobecné služby</t>
  </si>
  <si>
    <t>Špeciálne služby</t>
  </si>
  <si>
    <t>Bankové poplatky</t>
  </si>
  <si>
    <t>Poistné</t>
  </si>
  <si>
    <t>Sociálny fond</t>
  </si>
  <si>
    <t>Dohody o vykonaní práce</t>
  </si>
  <si>
    <t>Bežné transfery</t>
  </si>
  <si>
    <t>Náhrada príjmu pri PN</t>
  </si>
  <si>
    <t>09.1.2.1</t>
  </si>
  <si>
    <t>09.5.0.1</t>
  </si>
  <si>
    <t>Príspevky do DDS</t>
  </si>
  <si>
    <t>09.6.0.1</t>
  </si>
  <si>
    <t>Nákup prev.strojov, prístr. a zariadení</t>
  </si>
  <si>
    <t>Nákup strojov, prístrojov, zariadení, techniky</t>
  </si>
  <si>
    <t>612002-58</t>
  </si>
  <si>
    <t>Príplatok kreditový</t>
  </si>
  <si>
    <t>09.1.2.1.</t>
  </si>
  <si>
    <t>stravovanie</t>
  </si>
  <si>
    <t>612002-6</t>
  </si>
  <si>
    <t>Príplatok za nadčas</t>
  </si>
  <si>
    <t>614-1</t>
  </si>
  <si>
    <t>Odmeny mimoriadne</t>
  </si>
  <si>
    <t>čerpanie celkom</t>
  </si>
  <si>
    <t xml:space="preserve"> </t>
  </si>
  <si>
    <t>Odchodné</t>
  </si>
  <si>
    <t>výpočtová technika</t>
  </si>
  <si>
    <t>cestovné náhrady</t>
  </si>
  <si>
    <t>Základná škola s materskou školou, 913 04 Chocholná-Velčice 313</t>
  </si>
  <si>
    <t>Návrh rozpočtu na rok 2013 a roky 2014 a 2015</t>
  </si>
  <si>
    <t>PRÍJMY</t>
  </si>
  <si>
    <t>VÝDAVKY</t>
  </si>
  <si>
    <t>skutočnosť 2010</t>
  </si>
  <si>
    <t>skutočnosť 2011</t>
  </si>
  <si>
    <t>Rozpočet 2012</t>
  </si>
  <si>
    <t>Očakávaná skutočnosť 2012</t>
  </si>
  <si>
    <t>Návrh rozpočtu 2013</t>
  </si>
  <si>
    <t>Návrh rozpočtu 2014</t>
  </si>
  <si>
    <t>Návrh rozpočtu 2015</t>
  </si>
  <si>
    <t>Kapitálový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</si>
</sst>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S_k_-;\-* #,##0.00\ _S_k_-;_-* &quot;-&quot;??\ _S_k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20"/>
      <color theme="1"/>
      <name val="Times New Roman"/>
      <family val="1"/>
      <charset val="238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1" xfId="0" applyBorder="1" applyAlignment="1"/>
    <xf numFmtId="0" fontId="0" fillId="0" borderId="1" xfId="0" applyBorder="1"/>
    <xf numFmtId="164" fontId="0" fillId="0" borderId="1" xfId="1" applyFont="1" applyBorder="1"/>
    <xf numFmtId="164" fontId="0" fillId="0" borderId="1" xfId="1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Border="1"/>
    <xf numFmtId="0" fontId="0" fillId="3" borderId="1" xfId="0" applyFill="1" applyBorder="1"/>
    <xf numFmtId="0" fontId="0" fillId="2" borderId="1" xfId="0" applyFill="1" applyBorder="1"/>
    <xf numFmtId="0" fontId="0" fillId="2" borderId="1" xfId="0" applyFont="1" applyFill="1" applyBorder="1"/>
    <xf numFmtId="0" fontId="3" fillId="4" borderId="1" xfId="0" applyFont="1" applyFill="1" applyBorder="1" applyAlignment="1"/>
    <xf numFmtId="0" fontId="3" fillId="4" borderId="11" xfId="0" applyFont="1" applyFill="1" applyBorder="1" applyAlignment="1"/>
    <xf numFmtId="0" fontId="0" fillId="2" borderId="11" xfId="0" applyFont="1" applyFill="1" applyBorder="1"/>
    <xf numFmtId="0" fontId="0" fillId="3" borderId="11" xfId="0" applyFill="1" applyBorder="1"/>
    <xf numFmtId="0" fontId="0" fillId="0" borderId="2" xfId="0" applyFont="1" applyBorder="1"/>
    <xf numFmtId="0" fontId="0" fillId="0" borderId="9" xfId="0" applyBorder="1"/>
    <xf numFmtId="0" fontId="0" fillId="0" borderId="12" xfId="0" applyBorder="1"/>
    <xf numFmtId="0" fontId="0" fillId="0" borderId="11" xfId="0" applyBorder="1" applyAlignment="1"/>
    <xf numFmtId="0" fontId="0" fillId="0" borderId="11" xfId="0" applyBorder="1"/>
    <xf numFmtId="164" fontId="0" fillId="0" borderId="2" xfId="1" applyFont="1" applyBorder="1"/>
    <xf numFmtId="164" fontId="2" fillId="7" borderId="12" xfId="1" applyFont="1" applyFill="1" applyBorder="1"/>
    <xf numFmtId="0" fontId="2" fillId="7" borderId="12" xfId="0" applyFont="1" applyFill="1" applyBorder="1"/>
    <xf numFmtId="0" fontId="2" fillId="7" borderId="13" xfId="0" applyFont="1" applyFill="1" applyBorder="1"/>
    <xf numFmtId="0" fontId="0" fillId="0" borderId="4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8" xfId="0" applyFont="1" applyBorder="1"/>
    <xf numFmtId="0" fontId="0" fillId="0" borderId="20" xfId="0" applyFont="1" applyBorder="1"/>
    <xf numFmtId="0" fontId="0" fillId="3" borderId="12" xfId="0" applyFont="1" applyFill="1" applyBorder="1"/>
    <xf numFmtId="0" fontId="0" fillId="3" borderId="13" xfId="0" applyFont="1" applyFill="1" applyBorder="1"/>
    <xf numFmtId="0" fontId="0" fillId="4" borderId="12" xfId="0" applyFont="1" applyFill="1" applyBorder="1"/>
    <xf numFmtId="0" fontId="0" fillId="4" borderId="13" xfId="0" applyFont="1" applyFill="1" applyBorder="1"/>
    <xf numFmtId="0" fontId="5" fillId="0" borderId="1" xfId="0" applyFont="1" applyBorder="1"/>
    <xf numFmtId="0" fontId="5" fillId="0" borderId="0" xfId="0" applyFont="1"/>
    <xf numFmtId="0" fontId="5" fillId="0" borderId="4" xfId="0" applyFont="1" applyBorder="1" applyAlignment="1"/>
    <xf numFmtId="0" fontId="5" fillId="0" borderId="2" xfId="0" applyFont="1" applyBorder="1"/>
    <xf numFmtId="0" fontId="5" fillId="7" borderId="12" xfId="0" applyFont="1" applyFill="1" applyBorder="1"/>
    <xf numFmtId="0" fontId="6" fillId="4" borderId="12" xfId="0" applyFont="1" applyFill="1" applyBorder="1" applyAlignment="1"/>
    <xf numFmtId="0" fontId="6" fillId="2" borderId="12" xfId="0" applyFont="1" applyFill="1" applyBorder="1"/>
    <xf numFmtId="0" fontId="5" fillId="0" borderId="4" xfId="0" applyFont="1" applyBorder="1"/>
    <xf numFmtId="0" fontId="5" fillId="2" borderId="1" xfId="0" applyFont="1" applyFill="1" applyBorder="1"/>
    <xf numFmtId="0" fontId="6" fillId="3" borderId="12" xfId="0" applyFont="1" applyFill="1" applyBorder="1"/>
    <xf numFmtId="0" fontId="5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4" borderId="12" xfId="0" applyFont="1" applyFill="1" applyBorder="1"/>
    <xf numFmtId="0" fontId="5" fillId="0" borderId="9" xfId="0" applyFont="1" applyBorder="1"/>
    <xf numFmtId="0" fontId="2" fillId="0" borderId="0" xfId="0" applyFont="1" applyAlignment="1">
      <alignment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4" xfId="0" applyFill="1" applyBorder="1"/>
    <xf numFmtId="0" fontId="0" fillId="2" borderId="7" xfId="0" applyFill="1" applyBorder="1"/>
    <xf numFmtId="0" fontId="6" fillId="2" borderId="9" xfId="0" applyFont="1" applyFill="1" applyBorder="1"/>
    <xf numFmtId="2" fontId="0" fillId="4" borderId="12" xfId="0" applyNumberFormat="1" applyFont="1" applyFill="1" applyBorder="1" applyAlignment="1">
      <alignment horizontal="center"/>
    </xf>
    <xf numFmtId="2" fontId="0" fillId="4" borderId="13" xfId="0" applyNumberFormat="1" applyFont="1" applyFill="1" applyBorder="1" applyAlignment="1">
      <alignment horizontal="center"/>
    </xf>
    <xf numFmtId="2" fontId="0" fillId="2" borderId="12" xfId="0" applyNumberFormat="1" applyFont="1" applyFill="1" applyBorder="1"/>
    <xf numFmtId="2" fontId="0" fillId="2" borderId="13" xfId="0" applyNumberFormat="1" applyFont="1" applyFill="1" applyBorder="1"/>
    <xf numFmtId="2" fontId="0" fillId="0" borderId="4" xfId="0" applyNumberFormat="1" applyFont="1" applyBorder="1"/>
    <xf numFmtId="2" fontId="0" fillId="0" borderId="1" xfId="0" applyNumberFormat="1" applyFont="1" applyBorder="1"/>
    <xf numFmtId="2" fontId="0" fillId="2" borderId="1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2" fontId="0" fillId="3" borderId="12" xfId="0" applyNumberFormat="1" applyFont="1" applyFill="1" applyBorder="1"/>
    <xf numFmtId="2" fontId="0" fillId="3" borderId="13" xfId="0" applyNumberFormat="1" applyFont="1" applyFill="1" applyBorder="1"/>
    <xf numFmtId="2" fontId="0" fillId="0" borderId="3" xfId="0" applyNumberFormat="1" applyFont="1" applyBorder="1"/>
    <xf numFmtId="2" fontId="0" fillId="0" borderId="2" xfId="0" applyNumberFormat="1" applyFont="1" applyBorder="1"/>
    <xf numFmtId="2" fontId="0" fillId="0" borderId="9" xfId="0" applyNumberFormat="1" applyFont="1" applyBorder="1"/>
    <xf numFmtId="2" fontId="0" fillId="0" borderId="10" xfId="0" applyNumberFormat="1" applyFont="1" applyBorder="1"/>
    <xf numFmtId="0" fontId="4" fillId="5" borderId="0" xfId="0" applyFont="1" applyFill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1" xfId="0" applyFont="1" applyBorder="1" applyAlignment="1"/>
    <xf numFmtId="0" fontId="0" fillId="0" borderId="21" xfId="0" applyBorder="1" applyAlignment="1"/>
    <xf numFmtId="0" fontId="2" fillId="0" borderId="11" xfId="0" applyFont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</cellXfs>
  <cellStyles count="2">
    <cellStyle name="Čiarka" xfId="1" builtinId="3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tabSelected="1" topLeftCell="D1" workbookViewId="0">
      <selection activeCell="K1" sqref="K1:R1048576"/>
    </sheetView>
  </sheetViews>
  <sheetFormatPr defaultRowHeight="15" x14ac:dyDescent="0.25"/>
  <cols>
    <col min="1" max="1" width="7.5703125" customWidth="1"/>
    <col min="2" max="2" width="9" customWidth="1"/>
    <col min="3" max="3" width="36.140625" style="32" customWidth="1"/>
    <col min="4" max="4" width="12.140625" style="5" customWidth="1"/>
    <col min="5" max="5" width="10.42578125" style="5" customWidth="1"/>
    <col min="6" max="6" width="10.140625" style="5" customWidth="1"/>
    <col min="7" max="7" width="11" style="5" customWidth="1"/>
    <col min="8" max="8" width="10.28515625" style="5" customWidth="1"/>
    <col min="9" max="9" width="10.140625" style="5" customWidth="1"/>
    <col min="10" max="10" width="10.42578125" style="5" customWidth="1"/>
  </cols>
  <sheetData>
    <row r="1" spans="1:10" ht="26.25" x14ac:dyDescent="0.25">
      <c r="A1" s="90" t="s">
        <v>80</v>
      </c>
      <c r="B1" s="91"/>
      <c r="C1" s="91"/>
      <c r="D1" s="91"/>
      <c r="E1" s="91"/>
      <c r="F1" s="91"/>
      <c r="G1" s="91"/>
      <c r="H1" s="91"/>
      <c r="I1" s="91"/>
      <c r="J1" s="91"/>
    </row>
    <row r="3" spans="1:10" ht="21" x14ac:dyDescent="0.25">
      <c r="A3" s="92" t="s">
        <v>81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21.75" thickBot="1" x14ac:dyDescent="0.4">
      <c r="A4" s="94" t="s">
        <v>82</v>
      </c>
      <c r="B4" s="95"/>
    </row>
    <row r="5" spans="1:10" s="46" customFormat="1" x14ac:dyDescent="0.25">
      <c r="A5" s="81" t="s">
        <v>0</v>
      </c>
      <c r="B5" s="96" t="s">
        <v>1</v>
      </c>
      <c r="C5" s="97" t="s">
        <v>2</v>
      </c>
      <c r="D5" s="47" t="s">
        <v>3</v>
      </c>
      <c r="E5" s="47" t="s">
        <v>3</v>
      </c>
      <c r="F5" s="47" t="s">
        <v>4</v>
      </c>
      <c r="G5" s="47" t="s">
        <v>5</v>
      </c>
      <c r="H5" s="47" t="s">
        <v>6</v>
      </c>
      <c r="I5" s="47" t="s">
        <v>6</v>
      </c>
      <c r="J5" s="48" t="s">
        <v>6</v>
      </c>
    </row>
    <row r="6" spans="1:10" s="46" customFormat="1" x14ac:dyDescent="0.25">
      <c r="A6" s="82"/>
      <c r="B6" s="96"/>
      <c r="C6" s="98"/>
      <c r="D6" s="49">
        <v>2010</v>
      </c>
      <c r="E6" s="49">
        <v>2011</v>
      </c>
      <c r="F6" s="49">
        <v>2012</v>
      </c>
      <c r="G6" s="49" t="s">
        <v>3</v>
      </c>
      <c r="H6" s="49" t="s">
        <v>7</v>
      </c>
      <c r="I6" s="49" t="s">
        <v>7</v>
      </c>
      <c r="J6" s="50" t="s">
        <v>7</v>
      </c>
    </row>
    <row r="7" spans="1:10" s="46" customFormat="1" ht="15.75" thickBot="1" x14ac:dyDescent="0.3">
      <c r="A7" s="83"/>
      <c r="B7" s="84"/>
      <c r="C7" s="99"/>
      <c r="D7" s="51"/>
      <c r="E7" s="51"/>
      <c r="F7" s="51"/>
      <c r="G7" s="51">
        <v>2012</v>
      </c>
      <c r="H7" s="51">
        <v>2013</v>
      </c>
      <c r="I7" s="51">
        <v>2014</v>
      </c>
      <c r="J7" s="52">
        <v>2015</v>
      </c>
    </row>
    <row r="8" spans="1:10" x14ac:dyDescent="0.25">
      <c r="A8" s="1"/>
      <c r="B8" s="17"/>
      <c r="C8" s="33" t="s">
        <v>12</v>
      </c>
      <c r="D8" s="23"/>
      <c r="E8" s="23"/>
      <c r="F8" s="23"/>
      <c r="G8" s="23"/>
      <c r="H8" s="23"/>
      <c r="I8" s="23"/>
      <c r="J8" s="24"/>
    </row>
    <row r="9" spans="1:10" x14ac:dyDescent="0.25">
      <c r="A9" s="2"/>
      <c r="B9" s="18">
        <v>242</v>
      </c>
      <c r="C9" s="31" t="s">
        <v>8</v>
      </c>
      <c r="D9" s="3">
        <v>2.84</v>
      </c>
      <c r="E9" s="6">
        <v>2.04</v>
      </c>
      <c r="F9" s="6">
        <v>5</v>
      </c>
      <c r="G9" s="6">
        <v>4</v>
      </c>
      <c r="H9" s="6">
        <v>5</v>
      </c>
      <c r="I9" s="6">
        <v>5</v>
      </c>
      <c r="J9" s="25">
        <v>5</v>
      </c>
    </row>
    <row r="10" spans="1:10" x14ac:dyDescent="0.25">
      <c r="A10" s="2"/>
      <c r="B10" s="18">
        <v>223002</v>
      </c>
      <c r="C10" s="31" t="s">
        <v>9</v>
      </c>
      <c r="D10" s="3">
        <v>2697.13</v>
      </c>
      <c r="E10" s="6">
        <v>2693</v>
      </c>
      <c r="F10" s="6">
        <v>3300</v>
      </c>
      <c r="G10" s="6">
        <v>2300</v>
      </c>
      <c r="H10" s="6">
        <v>3000</v>
      </c>
      <c r="I10" s="6">
        <v>3000</v>
      </c>
      <c r="J10" s="25">
        <v>3000</v>
      </c>
    </row>
    <row r="11" spans="1:10" x14ac:dyDescent="0.25">
      <c r="A11" s="2"/>
      <c r="B11" s="18">
        <v>223002</v>
      </c>
      <c r="C11" s="31" t="s">
        <v>10</v>
      </c>
      <c r="D11" s="4">
        <v>895</v>
      </c>
      <c r="E11" s="6">
        <v>1007.25</v>
      </c>
      <c r="F11" s="6">
        <v>800</v>
      </c>
      <c r="G11" s="6">
        <v>780</v>
      </c>
      <c r="H11" s="6">
        <v>800</v>
      </c>
      <c r="I11" s="6">
        <v>800</v>
      </c>
      <c r="J11" s="25">
        <v>800</v>
      </c>
    </row>
    <row r="12" spans="1:10" x14ac:dyDescent="0.25">
      <c r="A12" s="2"/>
      <c r="B12" s="18">
        <v>223003</v>
      </c>
      <c r="C12" s="31" t="s">
        <v>11</v>
      </c>
      <c r="D12" s="4">
        <v>4000</v>
      </c>
      <c r="E12" s="6">
        <v>1845.93</v>
      </c>
      <c r="F12" s="6">
        <v>1000</v>
      </c>
      <c r="G12" s="6">
        <v>2000</v>
      </c>
      <c r="H12" s="6">
        <v>1000</v>
      </c>
      <c r="I12" s="6">
        <v>1000</v>
      </c>
      <c r="J12" s="25">
        <v>1000</v>
      </c>
    </row>
    <row r="13" spans="1:10" ht="15.75" thickBot="1" x14ac:dyDescent="0.3">
      <c r="A13" s="2"/>
      <c r="B13" s="18"/>
      <c r="C13" s="34"/>
      <c r="D13" s="19"/>
      <c r="E13" s="14"/>
      <c r="F13" s="14"/>
      <c r="G13" s="14"/>
      <c r="H13" s="14"/>
      <c r="I13" s="14"/>
      <c r="J13" s="26"/>
    </row>
    <row r="14" spans="1:10" ht="15.75" thickBot="1" x14ac:dyDescent="0.3">
      <c r="A14" s="2"/>
      <c r="B14" s="18"/>
      <c r="C14" s="35"/>
      <c r="D14" s="20">
        <f t="shared" ref="D14:J14" si="0">SUM(D9:D13)</f>
        <v>7594.97</v>
      </c>
      <c r="E14" s="21">
        <f t="shared" si="0"/>
        <v>5548.22</v>
      </c>
      <c r="F14" s="21">
        <f t="shared" si="0"/>
        <v>5105</v>
      </c>
      <c r="G14" s="21">
        <f t="shared" si="0"/>
        <v>5084</v>
      </c>
      <c r="H14" s="21">
        <f t="shared" si="0"/>
        <v>4805</v>
      </c>
      <c r="I14" s="21">
        <f t="shared" si="0"/>
        <v>4805</v>
      </c>
      <c r="J14" s="22">
        <f t="shared" si="0"/>
        <v>4805</v>
      </c>
    </row>
    <row r="17" spans="1:10" ht="21.75" thickBot="1" x14ac:dyDescent="0.4">
      <c r="A17" s="94" t="s">
        <v>83</v>
      </c>
      <c r="B17" s="95"/>
      <c r="H17" s="5" t="s">
        <v>76</v>
      </c>
      <c r="I17" s="5" t="s">
        <v>76</v>
      </c>
      <c r="J17" s="5" t="s">
        <v>76</v>
      </c>
    </row>
    <row r="18" spans="1:10" s="53" customFormat="1" x14ac:dyDescent="0.25">
      <c r="A18" s="81" t="s">
        <v>0</v>
      </c>
      <c r="B18" s="84" t="s">
        <v>1</v>
      </c>
      <c r="C18" s="87" t="s">
        <v>2</v>
      </c>
      <c r="D18" s="78" t="s">
        <v>84</v>
      </c>
      <c r="E18" s="78" t="s">
        <v>85</v>
      </c>
      <c r="F18" s="78" t="s">
        <v>86</v>
      </c>
      <c r="G18" s="78" t="s">
        <v>87</v>
      </c>
      <c r="H18" s="78" t="s">
        <v>88</v>
      </c>
      <c r="I18" s="78" t="s">
        <v>89</v>
      </c>
      <c r="J18" s="78" t="s">
        <v>90</v>
      </c>
    </row>
    <row r="19" spans="1:10" s="53" customFormat="1" x14ac:dyDescent="0.25">
      <c r="A19" s="82"/>
      <c r="B19" s="85"/>
      <c r="C19" s="88"/>
      <c r="D19" s="79"/>
      <c r="E19" s="79"/>
      <c r="F19" s="79"/>
      <c r="G19" s="79"/>
      <c r="H19" s="79"/>
      <c r="I19" s="79"/>
      <c r="J19" s="79"/>
    </row>
    <row r="20" spans="1:10" s="53" customFormat="1" ht="15.75" thickBot="1" x14ac:dyDescent="0.3">
      <c r="A20" s="83"/>
      <c r="B20" s="86"/>
      <c r="C20" s="89"/>
      <c r="D20" s="80"/>
      <c r="E20" s="80"/>
      <c r="F20" s="80"/>
      <c r="G20" s="80"/>
      <c r="H20" s="80"/>
      <c r="I20" s="80"/>
      <c r="J20" s="80"/>
    </row>
    <row r="21" spans="1:10" ht="15.75" thickBot="1" x14ac:dyDescent="0.3">
      <c r="A21" s="10"/>
      <c r="B21" s="11"/>
      <c r="C21" s="36" t="s">
        <v>75</v>
      </c>
      <c r="D21" s="57">
        <f>(D22++D53+D101+D224)</f>
        <v>165922.47</v>
      </c>
      <c r="E21" s="57">
        <f>(E22+E53+E101)</f>
        <v>177399.53</v>
      </c>
      <c r="F21" s="57">
        <f>(F22+F53+F101)</f>
        <v>170345.16999999998</v>
      </c>
      <c r="G21" s="57">
        <f>(G22+G53+G101)</f>
        <v>136259.21</v>
      </c>
      <c r="H21" s="57">
        <f>SUM(H22+H53+H101)</f>
        <v>177513</v>
      </c>
      <c r="I21" s="57">
        <f>SUM(I22+I53+I101)</f>
        <v>175540</v>
      </c>
      <c r="J21" s="58">
        <f>SUM(J22+J53+J101)</f>
        <v>185197</v>
      </c>
    </row>
    <row r="22" spans="1:10" ht="15.75" thickBot="1" x14ac:dyDescent="0.3">
      <c r="A22" s="9"/>
      <c r="B22" s="12"/>
      <c r="C22" s="37" t="s">
        <v>13</v>
      </c>
      <c r="D22" s="59">
        <f t="shared" ref="D22:J22" si="1">SUM(D23:D52)</f>
        <v>96526.62000000001</v>
      </c>
      <c r="E22" s="59">
        <f t="shared" si="1"/>
        <v>97130.08</v>
      </c>
      <c r="F22" s="59">
        <f t="shared" si="1"/>
        <v>91529</v>
      </c>
      <c r="G22" s="59">
        <f t="shared" si="1"/>
        <v>80064.289999999994</v>
      </c>
      <c r="H22" s="59">
        <f t="shared" si="1"/>
        <v>92068</v>
      </c>
      <c r="I22" s="59">
        <f t="shared" si="1"/>
        <v>98325</v>
      </c>
      <c r="J22" s="60">
        <f t="shared" si="1"/>
        <v>107982</v>
      </c>
    </row>
    <row r="23" spans="1:10" x14ac:dyDescent="0.25">
      <c r="A23" s="2" t="s">
        <v>14</v>
      </c>
      <c r="B23" s="2">
        <v>611</v>
      </c>
      <c r="C23" s="38" t="s">
        <v>15</v>
      </c>
      <c r="D23" s="61">
        <v>28719.38</v>
      </c>
      <c r="E23" s="61">
        <v>31090.06</v>
      </c>
      <c r="F23" s="61">
        <v>32458</v>
      </c>
      <c r="G23" s="61">
        <v>29229.48</v>
      </c>
      <c r="H23" s="61">
        <v>33430</v>
      </c>
      <c r="I23" s="61">
        <v>33430</v>
      </c>
      <c r="J23" s="61">
        <v>33430</v>
      </c>
    </row>
    <row r="24" spans="1:10" x14ac:dyDescent="0.25">
      <c r="A24" s="2" t="s">
        <v>61</v>
      </c>
      <c r="B24" s="2">
        <v>611</v>
      </c>
      <c r="C24" s="31" t="s">
        <v>15</v>
      </c>
      <c r="D24" s="62">
        <v>32559.08</v>
      </c>
      <c r="E24" s="62">
        <v>31275.67</v>
      </c>
      <c r="F24" s="62">
        <v>27100</v>
      </c>
      <c r="G24" s="62">
        <v>25937.95</v>
      </c>
      <c r="H24" s="62">
        <v>27100</v>
      </c>
      <c r="I24" s="62">
        <v>31616</v>
      </c>
      <c r="J24" s="62">
        <v>41273</v>
      </c>
    </row>
    <row r="25" spans="1:10" x14ac:dyDescent="0.25">
      <c r="A25" s="2" t="s">
        <v>61</v>
      </c>
      <c r="B25" s="2">
        <v>611</v>
      </c>
      <c r="C25" s="31" t="s">
        <v>15</v>
      </c>
      <c r="D25" s="62">
        <v>1376.53</v>
      </c>
      <c r="E25" s="62">
        <v>2179.89</v>
      </c>
      <c r="F25" s="62">
        <v>1400</v>
      </c>
      <c r="G25" s="62">
        <v>1319.9</v>
      </c>
      <c r="H25" s="62">
        <v>1474</v>
      </c>
      <c r="I25" s="62">
        <v>1400</v>
      </c>
      <c r="J25" s="62">
        <v>1400</v>
      </c>
    </row>
    <row r="26" spans="1:10" x14ac:dyDescent="0.25">
      <c r="A26" s="2" t="s">
        <v>61</v>
      </c>
      <c r="B26" s="2">
        <v>611</v>
      </c>
      <c r="C26" s="31" t="s">
        <v>15</v>
      </c>
      <c r="D26" s="62">
        <v>492.63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</row>
    <row r="27" spans="1:10" x14ac:dyDescent="0.25">
      <c r="A27" s="2" t="s">
        <v>62</v>
      </c>
      <c r="B27" s="2">
        <v>611</v>
      </c>
      <c r="C27" s="31" t="s">
        <v>15</v>
      </c>
      <c r="D27" s="62">
        <v>7763.43</v>
      </c>
      <c r="E27" s="62">
        <v>7869.37</v>
      </c>
      <c r="F27" s="62">
        <v>5454</v>
      </c>
      <c r="G27" s="62">
        <v>4315.7700000000004</v>
      </c>
      <c r="H27" s="62">
        <v>5454</v>
      </c>
      <c r="I27" s="62">
        <v>5454</v>
      </c>
      <c r="J27" s="62">
        <v>5454</v>
      </c>
    </row>
    <row r="28" spans="1:10" x14ac:dyDescent="0.25">
      <c r="A28" s="2" t="s">
        <v>64</v>
      </c>
      <c r="B28" s="2">
        <v>611</v>
      </c>
      <c r="C28" s="31" t="s">
        <v>15</v>
      </c>
      <c r="D28" s="62">
        <v>9313.65</v>
      </c>
      <c r="E28" s="62">
        <v>10597.01</v>
      </c>
      <c r="F28" s="62">
        <v>11200</v>
      </c>
      <c r="G28" s="62">
        <v>10083.26</v>
      </c>
      <c r="H28" s="62">
        <v>11400</v>
      </c>
      <c r="I28" s="62">
        <v>11400</v>
      </c>
      <c r="J28" s="62">
        <v>11400</v>
      </c>
    </row>
    <row r="29" spans="1:10" x14ac:dyDescent="0.25">
      <c r="A29" s="2" t="s">
        <v>14</v>
      </c>
      <c r="B29" s="2">
        <v>612001</v>
      </c>
      <c r="C29" s="31" t="s">
        <v>16</v>
      </c>
      <c r="D29" s="62">
        <v>0</v>
      </c>
      <c r="E29" s="62">
        <v>54.07</v>
      </c>
      <c r="F29" s="62">
        <v>0</v>
      </c>
      <c r="G29" s="62">
        <v>40.42</v>
      </c>
      <c r="H29" s="62">
        <v>0</v>
      </c>
      <c r="I29" s="62">
        <v>0</v>
      </c>
      <c r="J29" s="62">
        <v>0</v>
      </c>
    </row>
    <row r="30" spans="1:10" x14ac:dyDescent="0.25">
      <c r="A30" s="2" t="s">
        <v>14</v>
      </c>
      <c r="B30" s="2">
        <v>612001</v>
      </c>
      <c r="C30" s="31" t="s">
        <v>16</v>
      </c>
      <c r="D30" s="62">
        <v>2357.4899999999998</v>
      </c>
      <c r="E30" s="62">
        <v>2563.48</v>
      </c>
      <c r="F30" s="62">
        <v>3250</v>
      </c>
      <c r="G30" s="62">
        <v>2428.9699999999998</v>
      </c>
      <c r="H30" s="62">
        <v>3343</v>
      </c>
      <c r="I30" s="62">
        <v>3343</v>
      </c>
      <c r="J30" s="62">
        <v>3343</v>
      </c>
    </row>
    <row r="31" spans="1:10" ht="15.75" thickBot="1" x14ac:dyDescent="0.3">
      <c r="A31" s="2" t="s">
        <v>61</v>
      </c>
      <c r="B31" s="2">
        <v>612001</v>
      </c>
      <c r="C31" s="31" t="s">
        <v>16</v>
      </c>
      <c r="D31" s="62">
        <v>3868</v>
      </c>
      <c r="E31" s="62">
        <v>2982</v>
      </c>
      <c r="F31" s="62">
        <v>2710</v>
      </c>
      <c r="G31" s="62">
        <v>0</v>
      </c>
      <c r="H31" s="62">
        <v>0</v>
      </c>
      <c r="I31" s="62">
        <v>0</v>
      </c>
      <c r="J31" s="62">
        <v>0</v>
      </c>
    </row>
    <row r="32" spans="1:10" s="53" customFormat="1" x14ac:dyDescent="0.25">
      <c r="A32" s="81" t="s">
        <v>0</v>
      </c>
      <c r="B32" s="84" t="s">
        <v>1</v>
      </c>
      <c r="C32" s="87" t="s">
        <v>2</v>
      </c>
      <c r="D32" s="78" t="s">
        <v>84</v>
      </c>
      <c r="E32" s="78" t="s">
        <v>85</v>
      </c>
      <c r="F32" s="78" t="s">
        <v>86</v>
      </c>
      <c r="G32" s="78" t="s">
        <v>87</v>
      </c>
      <c r="H32" s="78" t="s">
        <v>88</v>
      </c>
      <c r="I32" s="78" t="s">
        <v>89</v>
      </c>
      <c r="J32" s="78" t="s">
        <v>90</v>
      </c>
    </row>
    <row r="33" spans="1:10" s="53" customFormat="1" x14ac:dyDescent="0.25">
      <c r="A33" s="82"/>
      <c r="B33" s="85"/>
      <c r="C33" s="88"/>
      <c r="D33" s="79"/>
      <c r="E33" s="79"/>
      <c r="F33" s="79"/>
      <c r="G33" s="79"/>
      <c r="H33" s="79"/>
      <c r="I33" s="79"/>
      <c r="J33" s="79"/>
    </row>
    <row r="34" spans="1:10" s="53" customFormat="1" ht="15.75" thickBot="1" x14ac:dyDescent="0.3">
      <c r="A34" s="83"/>
      <c r="B34" s="86"/>
      <c r="C34" s="89"/>
      <c r="D34" s="80"/>
      <c r="E34" s="80"/>
      <c r="F34" s="80"/>
      <c r="G34" s="80"/>
      <c r="H34" s="80"/>
      <c r="I34" s="80"/>
      <c r="J34" s="80"/>
    </row>
    <row r="35" spans="1:10" x14ac:dyDescent="0.25">
      <c r="A35" s="2" t="s">
        <v>62</v>
      </c>
      <c r="B35" s="2">
        <v>612001</v>
      </c>
      <c r="C35" s="31" t="s">
        <v>16</v>
      </c>
      <c r="D35" s="62">
        <v>932.67</v>
      </c>
      <c r="E35" s="62">
        <v>1030.94</v>
      </c>
      <c r="F35" s="62">
        <v>678</v>
      </c>
      <c r="G35" s="62">
        <v>453.88</v>
      </c>
      <c r="H35" s="62">
        <v>678</v>
      </c>
      <c r="I35" s="62">
        <v>678</v>
      </c>
      <c r="J35" s="62">
        <v>678</v>
      </c>
    </row>
    <row r="36" spans="1:10" x14ac:dyDescent="0.25">
      <c r="A36" s="2" t="s">
        <v>64</v>
      </c>
      <c r="B36" s="2">
        <v>612001</v>
      </c>
      <c r="C36" s="31" t="s">
        <v>16</v>
      </c>
      <c r="D36" s="62">
        <v>898.5</v>
      </c>
      <c r="E36" s="62">
        <v>920.13</v>
      </c>
      <c r="F36" s="62">
        <v>1120</v>
      </c>
      <c r="G36" s="62">
        <v>961.87</v>
      </c>
      <c r="H36" s="62">
        <v>1180</v>
      </c>
      <c r="I36" s="62">
        <v>1180</v>
      </c>
      <c r="J36" s="62">
        <v>1180</v>
      </c>
    </row>
    <row r="37" spans="1:10" x14ac:dyDescent="0.25">
      <c r="A37" s="2" t="s">
        <v>14</v>
      </c>
      <c r="B37" s="31" t="s">
        <v>18</v>
      </c>
      <c r="C37" s="31" t="s">
        <v>17</v>
      </c>
      <c r="D37" s="62">
        <v>527.41</v>
      </c>
      <c r="E37" s="62">
        <v>751.36</v>
      </c>
      <c r="F37" s="62">
        <v>920</v>
      </c>
      <c r="G37" s="62">
        <v>684.35</v>
      </c>
      <c r="H37" s="62">
        <v>947</v>
      </c>
      <c r="I37" s="62">
        <v>947</v>
      </c>
      <c r="J37" s="62">
        <v>947</v>
      </c>
    </row>
    <row r="38" spans="1:10" x14ac:dyDescent="0.25">
      <c r="A38" s="2" t="s">
        <v>61</v>
      </c>
      <c r="B38" s="31" t="s">
        <v>18</v>
      </c>
      <c r="C38" s="31" t="s">
        <v>17</v>
      </c>
      <c r="D38" s="62">
        <v>1422.64</v>
      </c>
      <c r="E38" s="62">
        <v>1470.49</v>
      </c>
      <c r="F38" s="62">
        <v>1854</v>
      </c>
      <c r="G38" s="62">
        <v>1309.18</v>
      </c>
      <c r="H38" s="62">
        <v>1854</v>
      </c>
      <c r="I38" s="62">
        <v>1854</v>
      </c>
      <c r="J38" s="62">
        <v>1854</v>
      </c>
    </row>
    <row r="39" spans="1:10" x14ac:dyDescent="0.25">
      <c r="A39" s="2" t="s">
        <v>64</v>
      </c>
      <c r="B39" s="31" t="s">
        <v>18</v>
      </c>
      <c r="C39" s="31" t="s">
        <v>17</v>
      </c>
      <c r="D39" s="62">
        <v>110.69</v>
      </c>
      <c r="E39" s="62">
        <v>113.88</v>
      </c>
      <c r="F39" s="62">
        <v>150</v>
      </c>
      <c r="G39" s="62">
        <v>127.94</v>
      </c>
      <c r="H39" s="62">
        <v>170</v>
      </c>
      <c r="I39" s="62">
        <v>170</v>
      </c>
      <c r="J39" s="62">
        <v>170</v>
      </c>
    </row>
    <row r="40" spans="1:10" x14ac:dyDescent="0.25">
      <c r="A40" s="2" t="s">
        <v>14</v>
      </c>
      <c r="B40" s="31" t="s">
        <v>19</v>
      </c>
      <c r="C40" s="31" t="s">
        <v>20</v>
      </c>
      <c r="D40" s="62">
        <v>508.59</v>
      </c>
      <c r="E40" s="62">
        <v>570.54</v>
      </c>
      <c r="F40" s="62">
        <v>730</v>
      </c>
      <c r="G40" s="62">
        <v>528.54</v>
      </c>
      <c r="H40" s="62">
        <v>752</v>
      </c>
      <c r="I40" s="62">
        <v>752</v>
      </c>
      <c r="J40" s="62">
        <v>752</v>
      </c>
    </row>
    <row r="41" spans="1:10" x14ac:dyDescent="0.25">
      <c r="A41" s="2" t="s">
        <v>61</v>
      </c>
      <c r="B41" s="31" t="s">
        <v>19</v>
      </c>
      <c r="C41" s="31" t="s">
        <v>20</v>
      </c>
      <c r="D41" s="62">
        <v>1037.24</v>
      </c>
      <c r="E41" s="62">
        <v>1081.8900000000001</v>
      </c>
      <c r="F41" s="62">
        <v>115</v>
      </c>
      <c r="G41" s="62">
        <v>901.29</v>
      </c>
      <c r="H41" s="62">
        <v>115</v>
      </c>
      <c r="I41" s="62">
        <v>1115</v>
      </c>
      <c r="J41" s="62">
        <v>1115</v>
      </c>
    </row>
    <row r="42" spans="1:10" x14ac:dyDescent="0.25">
      <c r="A42" s="2" t="s">
        <v>14</v>
      </c>
      <c r="B42" s="31" t="s">
        <v>67</v>
      </c>
      <c r="C42" s="31" t="s">
        <v>68</v>
      </c>
      <c r="D42" s="62">
        <v>0</v>
      </c>
      <c r="E42" s="62">
        <v>0</v>
      </c>
      <c r="F42" s="62">
        <v>0</v>
      </c>
      <c r="G42" s="62">
        <v>0</v>
      </c>
      <c r="H42" s="62">
        <v>400</v>
      </c>
      <c r="I42" s="62">
        <v>400</v>
      </c>
      <c r="J42" s="62">
        <v>400</v>
      </c>
    </row>
    <row r="43" spans="1:10" x14ac:dyDescent="0.25">
      <c r="A43" s="2" t="s">
        <v>61</v>
      </c>
      <c r="B43" s="31" t="s">
        <v>67</v>
      </c>
      <c r="C43" s="31" t="s">
        <v>68</v>
      </c>
      <c r="D43" s="62">
        <v>0</v>
      </c>
      <c r="E43" s="62">
        <v>31.82</v>
      </c>
      <c r="F43" s="62">
        <v>450</v>
      </c>
      <c r="G43" s="62">
        <v>299.33</v>
      </c>
      <c r="H43" s="62">
        <v>0</v>
      </c>
      <c r="I43" s="62">
        <v>1300</v>
      </c>
      <c r="J43" s="62">
        <v>1300</v>
      </c>
    </row>
    <row r="44" spans="1:10" x14ac:dyDescent="0.25">
      <c r="A44" s="2" t="s">
        <v>61</v>
      </c>
      <c r="B44" s="31" t="s">
        <v>71</v>
      </c>
      <c r="C44" s="31" t="s">
        <v>72</v>
      </c>
      <c r="D44" s="62">
        <v>32.93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</row>
    <row r="45" spans="1:10" x14ac:dyDescent="0.25">
      <c r="A45" s="2" t="s">
        <v>61</v>
      </c>
      <c r="B45" s="31" t="s">
        <v>73</v>
      </c>
      <c r="C45" s="31" t="s">
        <v>74</v>
      </c>
      <c r="D45" s="62">
        <v>1576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</row>
    <row r="46" spans="1:10" x14ac:dyDescent="0.25">
      <c r="A46" s="2" t="s">
        <v>14</v>
      </c>
      <c r="B46" s="2" t="s">
        <v>73</v>
      </c>
      <c r="C46" s="31" t="s">
        <v>74</v>
      </c>
      <c r="D46" s="62">
        <v>0</v>
      </c>
      <c r="E46" s="62">
        <v>0</v>
      </c>
      <c r="F46" s="62">
        <v>0</v>
      </c>
      <c r="G46" s="62">
        <v>0</v>
      </c>
      <c r="H46" s="62">
        <v>1000</v>
      </c>
      <c r="I46" s="62">
        <v>1000</v>
      </c>
      <c r="J46" s="62">
        <v>1000</v>
      </c>
    </row>
    <row r="47" spans="1:10" x14ac:dyDescent="0.25">
      <c r="A47" s="2" t="s">
        <v>14</v>
      </c>
      <c r="B47" s="2" t="s">
        <v>21</v>
      </c>
      <c r="C47" s="31" t="s">
        <v>22</v>
      </c>
      <c r="D47" s="62">
        <v>682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</row>
    <row r="48" spans="1:10" x14ac:dyDescent="0.25">
      <c r="A48" s="2" t="s">
        <v>62</v>
      </c>
      <c r="B48" s="2" t="s">
        <v>73</v>
      </c>
      <c r="C48" s="31" t="s">
        <v>74</v>
      </c>
      <c r="D48" s="62">
        <v>0</v>
      </c>
      <c r="E48" s="62">
        <v>0</v>
      </c>
      <c r="F48" s="62">
        <v>0</v>
      </c>
      <c r="G48" s="62">
        <v>0</v>
      </c>
      <c r="H48" s="62">
        <v>200</v>
      </c>
      <c r="I48" s="62">
        <v>0</v>
      </c>
      <c r="J48" s="62">
        <v>0</v>
      </c>
    </row>
    <row r="49" spans="1:10" x14ac:dyDescent="0.25">
      <c r="A49" s="2" t="s">
        <v>64</v>
      </c>
      <c r="B49" s="2" t="s">
        <v>73</v>
      </c>
      <c r="C49" s="31" t="s">
        <v>74</v>
      </c>
      <c r="D49" s="62">
        <v>0</v>
      </c>
      <c r="E49" s="62">
        <v>0</v>
      </c>
      <c r="F49" s="62">
        <v>0</v>
      </c>
      <c r="G49" s="62">
        <v>0</v>
      </c>
      <c r="H49" s="62">
        <v>300</v>
      </c>
      <c r="I49" s="62">
        <v>300</v>
      </c>
      <c r="J49" s="62">
        <v>300</v>
      </c>
    </row>
    <row r="50" spans="1:10" x14ac:dyDescent="0.25">
      <c r="A50" s="2" t="s">
        <v>64</v>
      </c>
      <c r="B50" s="2" t="s">
        <v>21</v>
      </c>
      <c r="C50" s="31" t="s">
        <v>22</v>
      </c>
      <c r="D50" s="62">
        <v>0</v>
      </c>
      <c r="E50" s="62">
        <v>0</v>
      </c>
      <c r="F50" s="62">
        <v>0</v>
      </c>
      <c r="G50" s="62">
        <v>0</v>
      </c>
      <c r="H50" s="62">
        <v>285</v>
      </c>
      <c r="I50" s="62">
        <v>0</v>
      </c>
      <c r="J50" s="62">
        <v>0</v>
      </c>
    </row>
    <row r="51" spans="1:10" x14ac:dyDescent="0.25">
      <c r="A51" s="2" t="s">
        <v>14</v>
      </c>
      <c r="B51" s="2">
        <v>616</v>
      </c>
      <c r="C51" s="31" t="s">
        <v>23</v>
      </c>
      <c r="D51" s="62">
        <v>1361.99</v>
      </c>
      <c r="E51" s="62">
        <v>1542</v>
      </c>
      <c r="F51" s="62">
        <v>1520</v>
      </c>
      <c r="G51" s="62">
        <v>1162.83</v>
      </c>
      <c r="H51" s="62">
        <v>1566</v>
      </c>
      <c r="I51" s="62">
        <v>1566</v>
      </c>
      <c r="J51" s="62">
        <v>1566</v>
      </c>
    </row>
    <row r="52" spans="1:10" x14ac:dyDescent="0.25">
      <c r="A52" s="2" t="s">
        <v>62</v>
      </c>
      <c r="B52" s="2">
        <v>616</v>
      </c>
      <c r="C52" s="31" t="s">
        <v>23</v>
      </c>
      <c r="D52" s="62">
        <v>985.77</v>
      </c>
      <c r="E52" s="62">
        <v>1005.48</v>
      </c>
      <c r="F52" s="62">
        <v>420</v>
      </c>
      <c r="G52" s="62">
        <v>279.33</v>
      </c>
      <c r="H52" s="62">
        <v>420</v>
      </c>
      <c r="I52" s="62">
        <v>420</v>
      </c>
      <c r="J52" s="62">
        <v>420</v>
      </c>
    </row>
    <row r="53" spans="1:10" x14ac:dyDescent="0.25">
      <c r="A53" s="8"/>
      <c r="B53" s="8"/>
      <c r="C53" s="39" t="s">
        <v>24</v>
      </c>
      <c r="D53" s="63">
        <f t="shared" ref="D53:J53" si="2">SUM(D54:D95)</f>
        <v>34491.160000000003</v>
      </c>
      <c r="E53" s="63">
        <f t="shared" si="2"/>
        <v>34640.960000000006</v>
      </c>
      <c r="F53" s="63">
        <f t="shared" si="2"/>
        <v>33013</v>
      </c>
      <c r="G53" s="63">
        <f t="shared" si="2"/>
        <v>28653</v>
      </c>
      <c r="H53" s="63">
        <f t="shared" si="2"/>
        <v>33862</v>
      </c>
      <c r="I53" s="63">
        <f t="shared" si="2"/>
        <v>34136</v>
      </c>
      <c r="J53" s="63">
        <f t="shared" si="2"/>
        <v>34136</v>
      </c>
    </row>
    <row r="54" spans="1:10" x14ac:dyDescent="0.25">
      <c r="A54" s="2" t="s">
        <v>14</v>
      </c>
      <c r="B54" s="2">
        <v>621</v>
      </c>
      <c r="C54" s="31" t="s">
        <v>25</v>
      </c>
      <c r="D54" s="62">
        <v>3415.61</v>
      </c>
      <c r="E54" s="62">
        <v>3651.64</v>
      </c>
      <c r="F54" s="62">
        <v>3888</v>
      </c>
      <c r="G54" s="62">
        <v>3403.33</v>
      </c>
      <c r="H54" s="62">
        <v>4143</v>
      </c>
      <c r="I54" s="62">
        <v>4143</v>
      </c>
      <c r="J54" s="62">
        <v>4143</v>
      </c>
    </row>
    <row r="55" spans="1:10" x14ac:dyDescent="0.25">
      <c r="A55" s="2" t="s">
        <v>61</v>
      </c>
      <c r="B55" s="2">
        <v>621</v>
      </c>
      <c r="C55" s="31" t="s">
        <v>25</v>
      </c>
      <c r="D55" s="62">
        <v>3969.25</v>
      </c>
      <c r="E55" s="62">
        <v>3674.1</v>
      </c>
      <c r="F55" s="62">
        <v>3225</v>
      </c>
      <c r="G55" s="62">
        <v>2844.59</v>
      </c>
      <c r="H55" s="62">
        <v>3225</v>
      </c>
      <c r="I55" s="62">
        <v>3225</v>
      </c>
      <c r="J55" s="62">
        <v>3225</v>
      </c>
    </row>
    <row r="56" spans="1:10" x14ac:dyDescent="0.25">
      <c r="A56" s="2" t="s">
        <v>62</v>
      </c>
      <c r="B56" s="2">
        <v>621</v>
      </c>
      <c r="C56" s="31" t="s">
        <v>25</v>
      </c>
      <c r="D56" s="62">
        <v>968.21</v>
      </c>
      <c r="E56" s="62">
        <v>1012.44</v>
      </c>
      <c r="F56" s="62">
        <v>656</v>
      </c>
      <c r="G56" s="62">
        <v>557.36</v>
      </c>
      <c r="H56" s="62">
        <v>655</v>
      </c>
      <c r="I56" s="62">
        <v>655</v>
      </c>
      <c r="J56" s="62">
        <v>655</v>
      </c>
    </row>
    <row r="57" spans="1:10" x14ac:dyDescent="0.25">
      <c r="A57" s="2" t="s">
        <v>64</v>
      </c>
      <c r="B57" s="2">
        <v>621</v>
      </c>
      <c r="C57" s="31" t="s">
        <v>25</v>
      </c>
      <c r="D57" s="62">
        <v>1032.24</v>
      </c>
      <c r="E57" s="62">
        <v>1163.04</v>
      </c>
      <c r="F57" s="62">
        <v>1247</v>
      </c>
      <c r="G57" s="62">
        <v>1117.27</v>
      </c>
      <c r="H57" s="62">
        <v>1302</v>
      </c>
      <c r="I57" s="62">
        <v>1302</v>
      </c>
      <c r="J57" s="62">
        <v>1302</v>
      </c>
    </row>
    <row r="58" spans="1:10" x14ac:dyDescent="0.25">
      <c r="A58" s="2" t="s">
        <v>14</v>
      </c>
      <c r="B58" s="2">
        <v>625001</v>
      </c>
      <c r="C58" s="31" t="s">
        <v>26</v>
      </c>
      <c r="D58" s="62">
        <v>465.6</v>
      </c>
      <c r="E58" s="62">
        <v>510.6</v>
      </c>
      <c r="F58" s="62">
        <v>550</v>
      </c>
      <c r="G58" s="62">
        <v>476.16</v>
      </c>
      <c r="H58" s="62">
        <v>580</v>
      </c>
      <c r="I58" s="62">
        <v>580</v>
      </c>
      <c r="J58" s="62">
        <v>580</v>
      </c>
    </row>
    <row r="59" spans="1:10" x14ac:dyDescent="0.25">
      <c r="A59" s="2" t="s">
        <v>61</v>
      </c>
      <c r="B59" s="2">
        <v>625001</v>
      </c>
      <c r="C59" s="31" t="s">
        <v>26</v>
      </c>
      <c r="D59" s="62">
        <v>517.6</v>
      </c>
      <c r="E59" s="62">
        <v>491.31</v>
      </c>
      <c r="F59" s="62">
        <v>455</v>
      </c>
      <c r="G59" s="62">
        <v>397.9</v>
      </c>
      <c r="H59" s="62">
        <v>455</v>
      </c>
      <c r="I59" s="62">
        <v>455</v>
      </c>
      <c r="J59" s="62">
        <v>455</v>
      </c>
    </row>
    <row r="60" spans="1:10" x14ac:dyDescent="0.25">
      <c r="A60" s="2" t="s">
        <v>62</v>
      </c>
      <c r="B60" s="2">
        <v>625001</v>
      </c>
      <c r="C60" s="31" t="s">
        <v>26</v>
      </c>
      <c r="D60" s="62">
        <v>134.30000000000001</v>
      </c>
      <c r="E60" s="62">
        <v>148.65</v>
      </c>
      <c r="F60" s="62">
        <v>92</v>
      </c>
      <c r="G60" s="62">
        <v>70.64</v>
      </c>
      <c r="H60" s="62">
        <v>92</v>
      </c>
      <c r="I60" s="62">
        <v>92</v>
      </c>
      <c r="J60" s="62">
        <v>92</v>
      </c>
    </row>
    <row r="61" spans="1:10" x14ac:dyDescent="0.25">
      <c r="A61" s="2" t="s">
        <v>64</v>
      </c>
      <c r="B61" s="2">
        <v>625001</v>
      </c>
      <c r="C61" s="31" t="s">
        <v>26</v>
      </c>
      <c r="D61" s="62">
        <v>142.4</v>
      </c>
      <c r="E61" s="62">
        <v>162.49</v>
      </c>
      <c r="F61" s="62">
        <v>175</v>
      </c>
      <c r="G61" s="62">
        <v>156.26</v>
      </c>
      <c r="H61" s="62">
        <v>187</v>
      </c>
      <c r="I61" s="62">
        <v>187</v>
      </c>
      <c r="J61" s="62">
        <v>187</v>
      </c>
    </row>
    <row r="62" spans="1:10" x14ac:dyDescent="0.25">
      <c r="A62" s="2" t="s">
        <v>14</v>
      </c>
      <c r="B62" s="2">
        <v>625002</v>
      </c>
      <c r="C62" s="31" t="s">
        <v>27</v>
      </c>
      <c r="D62" s="62">
        <v>4683.5</v>
      </c>
      <c r="E62" s="62">
        <v>5151.5200000000004</v>
      </c>
      <c r="F62" s="62">
        <v>5440</v>
      </c>
      <c r="G62" s="62">
        <v>4764.66</v>
      </c>
      <c r="H62" s="62">
        <v>5801</v>
      </c>
      <c r="I62" s="62">
        <v>5801</v>
      </c>
      <c r="J62" s="62">
        <v>5801</v>
      </c>
    </row>
    <row r="63" spans="1:10" x14ac:dyDescent="0.25">
      <c r="A63" s="2" t="s">
        <v>61</v>
      </c>
      <c r="B63" s="2">
        <v>625002</v>
      </c>
      <c r="C63" s="31" t="s">
        <v>27</v>
      </c>
      <c r="D63" s="62">
        <v>5628.09</v>
      </c>
      <c r="E63" s="62">
        <v>5131.07</v>
      </c>
      <c r="F63" s="62">
        <v>4515</v>
      </c>
      <c r="G63" s="62">
        <v>3982.47</v>
      </c>
      <c r="H63" s="62">
        <v>4315</v>
      </c>
      <c r="I63" s="62">
        <v>4515</v>
      </c>
      <c r="J63" s="62">
        <v>4515</v>
      </c>
    </row>
    <row r="64" spans="1:10" ht="15.75" thickBot="1" x14ac:dyDescent="0.3">
      <c r="A64" s="2" t="s">
        <v>62</v>
      </c>
      <c r="B64" s="2">
        <v>625002</v>
      </c>
      <c r="C64" s="31" t="s">
        <v>27</v>
      </c>
      <c r="D64" s="62">
        <v>1355.2</v>
      </c>
      <c r="E64" s="62">
        <v>1400.7</v>
      </c>
      <c r="F64" s="62">
        <v>920</v>
      </c>
      <c r="G64" s="62">
        <v>706.8</v>
      </c>
      <c r="H64" s="62">
        <v>917</v>
      </c>
      <c r="I64" s="62">
        <v>917</v>
      </c>
      <c r="J64" s="62">
        <v>917</v>
      </c>
    </row>
    <row r="65" spans="1:10" s="53" customFormat="1" x14ac:dyDescent="0.25">
      <c r="A65" s="81" t="s">
        <v>0</v>
      </c>
      <c r="B65" s="84" t="s">
        <v>1</v>
      </c>
      <c r="C65" s="87" t="s">
        <v>2</v>
      </c>
      <c r="D65" s="78" t="s">
        <v>84</v>
      </c>
      <c r="E65" s="78" t="s">
        <v>85</v>
      </c>
      <c r="F65" s="78" t="s">
        <v>86</v>
      </c>
      <c r="G65" s="78" t="s">
        <v>87</v>
      </c>
      <c r="H65" s="78" t="s">
        <v>88</v>
      </c>
      <c r="I65" s="78" t="s">
        <v>89</v>
      </c>
      <c r="J65" s="78" t="s">
        <v>90</v>
      </c>
    </row>
    <row r="66" spans="1:10" s="53" customFormat="1" x14ac:dyDescent="0.25">
      <c r="A66" s="82"/>
      <c r="B66" s="85"/>
      <c r="C66" s="88"/>
      <c r="D66" s="79"/>
      <c r="E66" s="79"/>
      <c r="F66" s="79"/>
      <c r="G66" s="79"/>
      <c r="H66" s="79"/>
      <c r="I66" s="79"/>
      <c r="J66" s="79"/>
    </row>
    <row r="67" spans="1:10" s="53" customFormat="1" ht="15.75" thickBot="1" x14ac:dyDescent="0.3">
      <c r="A67" s="83"/>
      <c r="B67" s="86"/>
      <c r="C67" s="89"/>
      <c r="D67" s="80"/>
      <c r="E67" s="80"/>
      <c r="F67" s="80"/>
      <c r="G67" s="80"/>
      <c r="H67" s="80"/>
      <c r="I67" s="80"/>
      <c r="J67" s="80"/>
    </row>
    <row r="68" spans="1:10" x14ac:dyDescent="0.25">
      <c r="A68" s="2" t="s">
        <v>64</v>
      </c>
      <c r="B68" s="2">
        <v>625002</v>
      </c>
      <c r="C68" s="31" t="s">
        <v>27</v>
      </c>
      <c r="D68" s="62">
        <v>1443.7</v>
      </c>
      <c r="E68" s="62">
        <v>1628.15</v>
      </c>
      <c r="F68" s="62">
        <v>1750</v>
      </c>
      <c r="G68" s="62">
        <v>1564.14</v>
      </c>
      <c r="H68" s="62">
        <v>1867</v>
      </c>
      <c r="I68" s="62">
        <v>1867</v>
      </c>
      <c r="J68" s="62">
        <v>1867</v>
      </c>
    </row>
    <row r="69" spans="1:10" x14ac:dyDescent="0.25">
      <c r="A69" s="2" t="s">
        <v>14</v>
      </c>
      <c r="B69" s="2">
        <v>625003</v>
      </c>
      <c r="C69" s="31" t="s">
        <v>28</v>
      </c>
      <c r="D69" s="62">
        <v>266</v>
      </c>
      <c r="E69" s="62">
        <v>294.19</v>
      </c>
      <c r="F69" s="62">
        <v>312</v>
      </c>
      <c r="G69" s="62">
        <v>273.27</v>
      </c>
      <c r="H69" s="62">
        <v>331</v>
      </c>
      <c r="I69" s="62">
        <v>331</v>
      </c>
      <c r="J69" s="62">
        <v>331</v>
      </c>
    </row>
    <row r="70" spans="1:10" x14ac:dyDescent="0.25">
      <c r="A70" s="2" t="s">
        <v>14</v>
      </c>
      <c r="B70" s="2">
        <v>625003</v>
      </c>
      <c r="C70" s="31" t="s">
        <v>28</v>
      </c>
      <c r="D70" s="62">
        <v>0</v>
      </c>
      <c r="E70" s="62">
        <v>0</v>
      </c>
      <c r="F70" s="62">
        <v>0</v>
      </c>
      <c r="G70" s="62">
        <v>13.94</v>
      </c>
      <c r="H70" s="62">
        <v>0</v>
      </c>
      <c r="I70" s="62">
        <v>0</v>
      </c>
      <c r="J70" s="62">
        <v>0</v>
      </c>
    </row>
    <row r="71" spans="1:10" x14ac:dyDescent="0.25">
      <c r="A71" s="2" t="s">
        <v>61</v>
      </c>
      <c r="B71" s="2">
        <v>625003</v>
      </c>
      <c r="C71" s="31" t="s">
        <v>28</v>
      </c>
      <c r="D71" s="62">
        <v>379.96</v>
      </c>
      <c r="E71" s="62">
        <v>713.54</v>
      </c>
      <c r="F71" s="62">
        <v>694</v>
      </c>
      <c r="G71" s="62">
        <v>483.97</v>
      </c>
      <c r="H71" s="62">
        <v>620</v>
      </c>
      <c r="I71" s="62">
        <v>694</v>
      </c>
      <c r="J71" s="62">
        <v>694</v>
      </c>
    </row>
    <row r="72" spans="1:10" x14ac:dyDescent="0.25">
      <c r="A72" s="2" t="s">
        <v>61</v>
      </c>
      <c r="B72" s="2">
        <v>625003</v>
      </c>
      <c r="C72" s="31" t="s">
        <v>28</v>
      </c>
      <c r="D72" s="62">
        <v>332.98</v>
      </c>
      <c r="E72" s="62">
        <v>301.22000000000003</v>
      </c>
      <c r="F72" s="62">
        <v>260</v>
      </c>
      <c r="G72" s="62">
        <v>232.56</v>
      </c>
      <c r="H72" s="62">
        <v>260</v>
      </c>
      <c r="I72" s="62">
        <v>260</v>
      </c>
      <c r="J72" s="62">
        <v>260</v>
      </c>
    </row>
    <row r="73" spans="1:10" x14ac:dyDescent="0.25">
      <c r="A73" s="2" t="s">
        <v>61</v>
      </c>
      <c r="B73" s="2">
        <v>625003</v>
      </c>
      <c r="C73" s="31" t="s">
        <v>28</v>
      </c>
      <c r="D73" s="62">
        <v>452.04</v>
      </c>
      <c r="E73" s="62">
        <v>1.1299999999999999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</row>
    <row r="74" spans="1:10" x14ac:dyDescent="0.25">
      <c r="A74" s="2" t="s">
        <v>62</v>
      </c>
      <c r="B74" s="2">
        <v>625003</v>
      </c>
      <c r="C74" s="31" t="s">
        <v>28</v>
      </c>
      <c r="D74" s="62">
        <v>76.5</v>
      </c>
      <c r="E74" s="62">
        <v>94.25</v>
      </c>
      <c r="F74" s="62">
        <v>55</v>
      </c>
      <c r="G74" s="62">
        <v>40.340000000000003</v>
      </c>
      <c r="H74" s="62">
        <v>52</v>
      </c>
      <c r="I74" s="62">
        <v>52</v>
      </c>
      <c r="J74" s="62">
        <v>52</v>
      </c>
    </row>
    <row r="75" spans="1:10" x14ac:dyDescent="0.25">
      <c r="A75" s="2" t="s">
        <v>64</v>
      </c>
      <c r="B75" s="2">
        <v>625003</v>
      </c>
      <c r="C75" s="31" t="s">
        <v>28</v>
      </c>
      <c r="D75" s="62">
        <v>80.900000000000006</v>
      </c>
      <c r="E75" s="62">
        <v>92.77</v>
      </c>
      <c r="F75" s="62">
        <v>100</v>
      </c>
      <c r="G75" s="62">
        <v>89.24</v>
      </c>
      <c r="H75" s="62">
        <v>106</v>
      </c>
      <c r="I75" s="62">
        <v>106</v>
      </c>
      <c r="J75" s="62">
        <v>106</v>
      </c>
    </row>
    <row r="76" spans="1:10" x14ac:dyDescent="0.25">
      <c r="A76" s="2" t="s">
        <v>14</v>
      </c>
      <c r="B76" s="2">
        <v>625004</v>
      </c>
      <c r="C76" s="31" t="s">
        <v>29</v>
      </c>
      <c r="D76" s="62">
        <v>1000.8</v>
      </c>
      <c r="E76" s="62">
        <v>1094.99</v>
      </c>
      <c r="F76" s="62">
        <v>1168</v>
      </c>
      <c r="G76" s="62">
        <v>1020.82</v>
      </c>
      <c r="H76" s="62">
        <v>1243</v>
      </c>
      <c r="I76" s="62">
        <v>1243</v>
      </c>
      <c r="J76" s="62">
        <v>1243</v>
      </c>
    </row>
    <row r="77" spans="1:10" x14ac:dyDescent="0.25">
      <c r="A77" s="2" t="s">
        <v>61</v>
      </c>
      <c r="B77" s="2">
        <v>625004</v>
      </c>
      <c r="C77" s="31" t="s">
        <v>29</v>
      </c>
      <c r="D77" s="62">
        <v>79.31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</row>
    <row r="78" spans="1:10" x14ac:dyDescent="0.25">
      <c r="A78" s="2" t="s">
        <v>61</v>
      </c>
      <c r="B78" s="2">
        <v>625004</v>
      </c>
      <c r="C78" s="31" t="s">
        <v>29</v>
      </c>
      <c r="D78" s="62">
        <v>1267.8599999999999</v>
      </c>
      <c r="E78" s="62">
        <v>1064.1600000000001</v>
      </c>
      <c r="F78" s="62">
        <v>970</v>
      </c>
      <c r="G78" s="62">
        <v>853.31</v>
      </c>
      <c r="H78" s="62">
        <v>970</v>
      </c>
      <c r="I78" s="62">
        <v>970</v>
      </c>
      <c r="J78" s="62">
        <v>970</v>
      </c>
    </row>
    <row r="79" spans="1:10" x14ac:dyDescent="0.25">
      <c r="A79" s="2" t="s">
        <v>62</v>
      </c>
      <c r="B79" s="2">
        <v>625004</v>
      </c>
      <c r="C79" s="31" t="s">
        <v>29</v>
      </c>
      <c r="D79" s="62">
        <v>142</v>
      </c>
      <c r="E79" s="62">
        <v>182.44</v>
      </c>
      <c r="F79" s="62">
        <v>200</v>
      </c>
      <c r="G79" s="62">
        <v>151.41</v>
      </c>
      <c r="H79" s="62">
        <v>196</v>
      </c>
      <c r="I79" s="62">
        <v>196</v>
      </c>
      <c r="J79" s="62">
        <v>196</v>
      </c>
    </row>
    <row r="80" spans="1:10" x14ac:dyDescent="0.25">
      <c r="A80" s="2" t="s">
        <v>64</v>
      </c>
      <c r="B80" s="2">
        <v>625004</v>
      </c>
      <c r="C80" s="31" t="s">
        <v>29</v>
      </c>
      <c r="D80" s="62">
        <v>307.60000000000002</v>
      </c>
      <c r="E80" s="62">
        <v>348.54</v>
      </c>
      <c r="F80" s="62">
        <v>375</v>
      </c>
      <c r="G80" s="62">
        <v>335.07</v>
      </c>
      <c r="H80" s="62">
        <v>400</v>
      </c>
      <c r="I80" s="62">
        <v>400</v>
      </c>
      <c r="J80" s="62">
        <v>400</v>
      </c>
    </row>
    <row r="81" spans="1:10" x14ac:dyDescent="0.25">
      <c r="A81" s="2" t="s">
        <v>14</v>
      </c>
      <c r="B81" s="2">
        <v>625005</v>
      </c>
      <c r="C81" s="31" t="s">
        <v>30</v>
      </c>
      <c r="D81" s="62">
        <v>332.1</v>
      </c>
      <c r="E81" s="62">
        <v>364.74</v>
      </c>
      <c r="F81" s="62">
        <v>390</v>
      </c>
      <c r="G81" s="62">
        <v>340.14</v>
      </c>
      <c r="H81" s="62">
        <v>414</v>
      </c>
      <c r="I81" s="62">
        <v>414</v>
      </c>
      <c r="J81" s="62">
        <v>414</v>
      </c>
    </row>
    <row r="82" spans="1:10" x14ac:dyDescent="0.25">
      <c r="A82" s="2" t="s">
        <v>61</v>
      </c>
      <c r="B82" s="2">
        <v>625005</v>
      </c>
      <c r="C82" s="31" t="s">
        <v>30</v>
      </c>
      <c r="D82" s="62">
        <v>372.9</v>
      </c>
      <c r="E82" s="62">
        <v>354.58</v>
      </c>
      <c r="F82" s="62">
        <v>325</v>
      </c>
      <c r="G82" s="62">
        <v>284.36</v>
      </c>
      <c r="H82" s="62">
        <v>325</v>
      </c>
      <c r="I82" s="62">
        <v>325</v>
      </c>
      <c r="J82" s="62">
        <v>325</v>
      </c>
    </row>
    <row r="83" spans="1:10" x14ac:dyDescent="0.25">
      <c r="A83" s="2" t="s">
        <v>64</v>
      </c>
      <c r="B83" s="2">
        <v>625005</v>
      </c>
      <c r="C83" s="31" t="s">
        <v>30</v>
      </c>
      <c r="D83" s="62">
        <v>101.7</v>
      </c>
      <c r="E83" s="62">
        <v>116</v>
      </c>
      <c r="F83" s="62">
        <v>125</v>
      </c>
      <c r="G83" s="62">
        <v>111.59</v>
      </c>
      <c r="H83" s="62">
        <v>133</v>
      </c>
      <c r="I83" s="62">
        <v>133</v>
      </c>
      <c r="J83" s="62">
        <v>133</v>
      </c>
    </row>
    <row r="84" spans="1:10" x14ac:dyDescent="0.25">
      <c r="A84" s="2" t="s">
        <v>62</v>
      </c>
      <c r="B84" s="2">
        <v>625005</v>
      </c>
      <c r="C84" s="31" t="s">
        <v>30</v>
      </c>
      <c r="D84" s="62">
        <v>47.3</v>
      </c>
      <c r="E84" s="62">
        <v>60.77</v>
      </c>
      <c r="F84" s="62">
        <v>66</v>
      </c>
      <c r="G84" s="62">
        <v>50.44</v>
      </c>
      <c r="H84" s="62">
        <v>66</v>
      </c>
      <c r="I84" s="62">
        <v>66</v>
      </c>
      <c r="J84" s="62">
        <v>66</v>
      </c>
    </row>
    <row r="85" spans="1:10" x14ac:dyDescent="0.25">
      <c r="A85" s="2" t="s">
        <v>14</v>
      </c>
      <c r="B85" s="2">
        <v>625006</v>
      </c>
      <c r="C85" s="31" t="s">
        <v>31</v>
      </c>
      <c r="D85" s="62">
        <v>81</v>
      </c>
      <c r="E85" s="62">
        <v>91.48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</row>
    <row r="86" spans="1:10" x14ac:dyDescent="0.25">
      <c r="A86" s="2" t="s">
        <v>61</v>
      </c>
      <c r="B86" s="2">
        <v>625006</v>
      </c>
      <c r="C86" s="31" t="s">
        <v>31</v>
      </c>
      <c r="D86" s="62">
        <v>88.2</v>
      </c>
      <c r="E86" s="62">
        <v>88.41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</row>
    <row r="87" spans="1:10" x14ac:dyDescent="0.25">
      <c r="A87" s="2" t="s">
        <v>62</v>
      </c>
      <c r="B87" s="2">
        <v>625006</v>
      </c>
      <c r="C87" s="31" t="s">
        <v>31</v>
      </c>
      <c r="D87" s="62">
        <v>23</v>
      </c>
      <c r="E87" s="62">
        <v>26.42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</row>
    <row r="88" spans="1:10" x14ac:dyDescent="0.25">
      <c r="A88" s="2" t="s">
        <v>64</v>
      </c>
      <c r="B88" s="2">
        <v>625006</v>
      </c>
      <c r="C88" s="31" t="s">
        <v>31</v>
      </c>
      <c r="D88" s="62">
        <v>23.9</v>
      </c>
      <c r="E88" s="62">
        <v>28.77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</row>
    <row r="89" spans="1:10" x14ac:dyDescent="0.25">
      <c r="A89" s="2" t="s">
        <v>14</v>
      </c>
      <c r="B89" s="2">
        <v>625007</v>
      </c>
      <c r="C89" s="31" t="s">
        <v>32</v>
      </c>
      <c r="D89" s="62">
        <v>1587.3</v>
      </c>
      <c r="E89" s="62">
        <v>1734.05</v>
      </c>
      <c r="F89" s="62">
        <v>1850</v>
      </c>
      <c r="G89" s="62">
        <v>1624.26</v>
      </c>
      <c r="H89" s="62">
        <v>1968</v>
      </c>
      <c r="I89" s="62">
        <v>1968</v>
      </c>
      <c r="J89" s="62">
        <v>1968</v>
      </c>
    </row>
    <row r="90" spans="1:10" x14ac:dyDescent="0.25">
      <c r="A90" s="2" t="s">
        <v>61</v>
      </c>
      <c r="B90" s="2">
        <v>625007</v>
      </c>
      <c r="C90" s="31" t="s">
        <v>32</v>
      </c>
      <c r="D90" s="62">
        <v>1881.2</v>
      </c>
      <c r="E90" s="62">
        <v>1749.64</v>
      </c>
      <c r="F90" s="62">
        <v>1535</v>
      </c>
      <c r="G90" s="62">
        <v>1351.06</v>
      </c>
      <c r="H90" s="62">
        <v>1535</v>
      </c>
      <c r="I90" s="62">
        <v>1535</v>
      </c>
      <c r="J90" s="62">
        <v>1535</v>
      </c>
    </row>
    <row r="91" spans="1:10" x14ac:dyDescent="0.25">
      <c r="A91" s="2" t="s">
        <v>62</v>
      </c>
      <c r="B91" s="2">
        <v>625007</v>
      </c>
      <c r="C91" s="31" t="s">
        <v>32</v>
      </c>
      <c r="D91" s="62">
        <v>458.7</v>
      </c>
      <c r="E91" s="62">
        <v>431.23</v>
      </c>
      <c r="F91" s="62">
        <v>315</v>
      </c>
      <c r="G91" s="62">
        <v>239.76</v>
      </c>
      <c r="H91" s="62">
        <v>311</v>
      </c>
      <c r="I91" s="62">
        <v>311</v>
      </c>
      <c r="J91" s="62">
        <v>311</v>
      </c>
    </row>
    <row r="92" spans="1:10" x14ac:dyDescent="0.25">
      <c r="A92" s="2" t="s">
        <v>64</v>
      </c>
      <c r="B92" s="2">
        <v>625007</v>
      </c>
      <c r="C92" s="31" t="s">
        <v>32</v>
      </c>
      <c r="D92" s="62">
        <v>488.6</v>
      </c>
      <c r="E92" s="62">
        <v>552.09</v>
      </c>
      <c r="F92" s="62">
        <v>600</v>
      </c>
      <c r="G92" s="62">
        <v>533.02</v>
      </c>
      <c r="H92" s="62">
        <v>633</v>
      </c>
      <c r="I92" s="62">
        <v>633</v>
      </c>
      <c r="J92" s="62">
        <v>633</v>
      </c>
    </row>
    <row r="93" spans="1:10" x14ac:dyDescent="0.25">
      <c r="A93" s="2" t="s">
        <v>61</v>
      </c>
      <c r="B93" s="2">
        <v>627</v>
      </c>
      <c r="C93" s="31" t="s">
        <v>63</v>
      </c>
      <c r="D93" s="62">
        <v>649.63</v>
      </c>
      <c r="E93" s="62">
        <v>613.79</v>
      </c>
      <c r="F93" s="62">
        <v>660</v>
      </c>
      <c r="G93" s="62">
        <v>498.53</v>
      </c>
      <c r="H93" s="62">
        <v>660</v>
      </c>
      <c r="I93" s="62">
        <v>660</v>
      </c>
      <c r="J93" s="62">
        <v>660</v>
      </c>
    </row>
    <row r="94" spans="1:10" x14ac:dyDescent="0.25">
      <c r="A94" s="2" t="s">
        <v>62</v>
      </c>
      <c r="B94" s="2">
        <v>627</v>
      </c>
      <c r="C94" s="31" t="s">
        <v>63</v>
      </c>
      <c r="D94" s="62">
        <v>135.66</v>
      </c>
      <c r="E94" s="62">
        <v>28.7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</row>
    <row r="95" spans="1:10" x14ac:dyDescent="0.25">
      <c r="A95" s="2" t="s">
        <v>64</v>
      </c>
      <c r="B95" s="2">
        <v>627</v>
      </c>
      <c r="C95" s="31" t="s">
        <v>63</v>
      </c>
      <c r="D95" s="62">
        <v>78.319999999999993</v>
      </c>
      <c r="E95" s="62">
        <v>87.35</v>
      </c>
      <c r="F95" s="62">
        <v>100</v>
      </c>
      <c r="G95" s="62">
        <v>84.33</v>
      </c>
      <c r="H95" s="62">
        <v>100</v>
      </c>
      <c r="I95" s="62">
        <v>100</v>
      </c>
      <c r="J95" s="62">
        <v>100</v>
      </c>
    </row>
    <row r="98" spans="1:10" s="53" customFormat="1" x14ac:dyDescent="0.25">
      <c r="A98" s="76" t="s">
        <v>0</v>
      </c>
      <c r="B98" s="76" t="s">
        <v>1</v>
      </c>
      <c r="C98" s="77" t="s">
        <v>2</v>
      </c>
      <c r="D98" s="74" t="s">
        <v>84</v>
      </c>
      <c r="E98" s="74" t="s">
        <v>85</v>
      </c>
      <c r="F98" s="74" t="s">
        <v>86</v>
      </c>
      <c r="G98" s="74" t="s">
        <v>87</v>
      </c>
      <c r="H98" s="74" t="s">
        <v>88</v>
      </c>
      <c r="I98" s="74" t="s">
        <v>89</v>
      </c>
      <c r="J98" s="74" t="s">
        <v>90</v>
      </c>
    </row>
    <row r="99" spans="1:10" s="53" customFormat="1" x14ac:dyDescent="0.25">
      <c r="A99" s="76"/>
      <c r="B99" s="76"/>
      <c r="C99" s="77"/>
      <c r="D99" s="75"/>
      <c r="E99" s="75"/>
      <c r="F99" s="75"/>
      <c r="G99" s="75"/>
      <c r="H99" s="75"/>
      <c r="I99" s="75"/>
      <c r="J99" s="75"/>
    </row>
    <row r="100" spans="1:10" s="53" customFormat="1" x14ac:dyDescent="0.25">
      <c r="A100" s="76"/>
      <c r="B100" s="76"/>
      <c r="C100" s="77"/>
      <c r="D100" s="75"/>
      <c r="E100" s="75"/>
      <c r="F100" s="75"/>
      <c r="G100" s="75"/>
      <c r="H100" s="75"/>
      <c r="I100" s="75"/>
      <c r="J100" s="75"/>
    </row>
    <row r="101" spans="1:10" ht="15.75" thickBot="1" x14ac:dyDescent="0.3">
      <c r="A101" s="54"/>
      <c r="B101" s="55"/>
      <c r="C101" s="56" t="s">
        <v>33</v>
      </c>
      <c r="D101" s="64">
        <f t="shared" ref="D101:J101" si="3">(D102+D104+D134+D161+D172+D214)</f>
        <v>31652.69</v>
      </c>
      <c r="E101" s="64">
        <f t="shared" si="3"/>
        <v>45628.49</v>
      </c>
      <c r="F101" s="64">
        <f t="shared" si="3"/>
        <v>45803.17</v>
      </c>
      <c r="G101" s="64">
        <f t="shared" si="3"/>
        <v>27541.919999999998</v>
      </c>
      <c r="H101" s="64">
        <f t="shared" si="3"/>
        <v>51583</v>
      </c>
      <c r="I101" s="64">
        <f t="shared" si="3"/>
        <v>43079</v>
      </c>
      <c r="J101" s="65">
        <f t="shared" si="3"/>
        <v>43079</v>
      </c>
    </row>
    <row r="102" spans="1:10" ht="15.75" thickBot="1" x14ac:dyDescent="0.3">
      <c r="A102" s="7"/>
      <c r="B102" s="13"/>
      <c r="C102" s="40" t="s">
        <v>34</v>
      </c>
      <c r="D102" s="66">
        <v>0</v>
      </c>
      <c r="E102" s="66">
        <v>0</v>
      </c>
      <c r="F102" s="66">
        <v>0</v>
      </c>
      <c r="G102" s="66">
        <v>0</v>
      </c>
      <c r="H102" s="66">
        <v>0</v>
      </c>
      <c r="I102" s="66">
        <v>0</v>
      </c>
      <c r="J102" s="67">
        <v>0</v>
      </c>
    </row>
    <row r="103" spans="1:10" ht="15.75" thickBot="1" x14ac:dyDescent="0.3">
      <c r="A103" s="2"/>
      <c r="B103" s="2">
        <v>631001</v>
      </c>
      <c r="C103" s="41" t="s">
        <v>79</v>
      </c>
      <c r="D103" s="68">
        <v>0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</v>
      </c>
    </row>
    <row r="104" spans="1:10" ht="15.75" thickBot="1" x14ac:dyDescent="0.3">
      <c r="A104" s="7"/>
      <c r="B104" s="13"/>
      <c r="C104" s="40" t="s">
        <v>35</v>
      </c>
      <c r="D104" s="66">
        <f t="shared" ref="D104:J104" si="4">SUM(D105:D130)</f>
        <v>13298.85</v>
      </c>
      <c r="E104" s="66">
        <f t="shared" si="4"/>
        <v>25774.309999999998</v>
      </c>
      <c r="F104" s="66">
        <f t="shared" si="4"/>
        <v>23547.74</v>
      </c>
      <c r="G104" s="66">
        <f t="shared" si="4"/>
        <v>13859.209999999997</v>
      </c>
      <c r="H104" s="66">
        <f t="shared" si="4"/>
        <v>22063</v>
      </c>
      <c r="I104" s="66">
        <f t="shared" si="4"/>
        <v>22063</v>
      </c>
      <c r="J104" s="67">
        <f t="shared" si="4"/>
        <v>22063</v>
      </c>
    </row>
    <row r="105" spans="1:10" x14ac:dyDescent="0.25">
      <c r="A105" s="2" t="s">
        <v>14</v>
      </c>
      <c r="B105" s="2" t="s">
        <v>36</v>
      </c>
      <c r="C105" s="42" t="s">
        <v>37</v>
      </c>
      <c r="D105" s="61">
        <v>0</v>
      </c>
      <c r="E105" s="61">
        <v>900</v>
      </c>
      <c r="F105" s="61">
        <v>0</v>
      </c>
      <c r="G105" s="61">
        <v>0</v>
      </c>
      <c r="H105" s="61">
        <v>0</v>
      </c>
      <c r="I105" s="61">
        <v>0</v>
      </c>
      <c r="J105" s="61">
        <v>0</v>
      </c>
    </row>
    <row r="106" spans="1:10" x14ac:dyDescent="0.25">
      <c r="A106" s="2" t="s">
        <v>14</v>
      </c>
      <c r="B106" s="2" t="s">
        <v>36</v>
      </c>
      <c r="C106" s="31" t="s">
        <v>37</v>
      </c>
      <c r="D106" s="62">
        <v>137.02000000000001</v>
      </c>
      <c r="E106" s="62">
        <v>1888.18</v>
      </c>
      <c r="F106" s="62">
        <v>900</v>
      </c>
      <c r="G106" s="62">
        <v>-1532.88</v>
      </c>
      <c r="H106" s="62">
        <v>1000</v>
      </c>
      <c r="I106" s="62">
        <v>1000</v>
      </c>
      <c r="J106" s="62">
        <v>1000</v>
      </c>
    </row>
    <row r="107" spans="1:10" x14ac:dyDescent="0.25">
      <c r="A107" s="2" t="s">
        <v>14</v>
      </c>
      <c r="B107" s="2" t="s">
        <v>36</v>
      </c>
      <c r="C107" s="43" t="s">
        <v>37</v>
      </c>
      <c r="D107" s="62">
        <v>0</v>
      </c>
      <c r="E107" s="62">
        <v>561.09</v>
      </c>
      <c r="F107" s="62">
        <v>0</v>
      </c>
      <c r="G107" s="62">
        <v>0</v>
      </c>
      <c r="H107" s="62">
        <v>0</v>
      </c>
      <c r="I107" s="62">
        <v>0</v>
      </c>
      <c r="J107" s="62">
        <v>0</v>
      </c>
    </row>
    <row r="108" spans="1:10" x14ac:dyDescent="0.25">
      <c r="A108" s="2" t="s">
        <v>61</v>
      </c>
      <c r="B108" s="2" t="s">
        <v>36</v>
      </c>
      <c r="C108" s="43" t="s">
        <v>37</v>
      </c>
      <c r="D108" s="62">
        <v>411.36</v>
      </c>
      <c r="E108" s="62">
        <v>597.5</v>
      </c>
      <c r="F108" s="62">
        <v>800</v>
      </c>
      <c r="G108" s="62">
        <v>960.18</v>
      </c>
      <c r="H108" s="62">
        <v>800</v>
      </c>
      <c r="I108" s="62">
        <v>800</v>
      </c>
      <c r="J108" s="62">
        <v>800</v>
      </c>
    </row>
    <row r="109" spans="1:10" x14ac:dyDescent="0.25">
      <c r="A109" s="2" t="s">
        <v>61</v>
      </c>
      <c r="B109" s="2" t="s">
        <v>36</v>
      </c>
      <c r="C109" s="43" t="s">
        <v>37</v>
      </c>
      <c r="D109" s="62">
        <v>176.7</v>
      </c>
      <c r="E109" s="62">
        <v>836.96</v>
      </c>
      <c r="F109" s="62">
        <v>449.82</v>
      </c>
      <c r="G109" s="62">
        <v>449.82</v>
      </c>
      <c r="H109" s="62">
        <v>0</v>
      </c>
      <c r="I109" s="62">
        <v>0</v>
      </c>
      <c r="J109" s="62">
        <v>0</v>
      </c>
    </row>
    <row r="110" spans="1:10" x14ac:dyDescent="0.25">
      <c r="A110" s="2" t="s">
        <v>62</v>
      </c>
      <c r="B110" s="2" t="s">
        <v>36</v>
      </c>
      <c r="C110" s="31" t="s">
        <v>37</v>
      </c>
      <c r="D110" s="62">
        <v>183.84</v>
      </c>
      <c r="E110" s="62">
        <v>113.05</v>
      </c>
      <c r="F110" s="62">
        <v>400</v>
      </c>
      <c r="G110" s="62">
        <v>120.04</v>
      </c>
      <c r="H110" s="62">
        <v>400</v>
      </c>
      <c r="I110" s="62">
        <v>400</v>
      </c>
      <c r="J110" s="62">
        <v>400</v>
      </c>
    </row>
    <row r="111" spans="1:10" x14ac:dyDescent="0.25">
      <c r="A111" s="2" t="s">
        <v>64</v>
      </c>
      <c r="B111" s="2" t="s">
        <v>36</v>
      </c>
      <c r="C111" s="31" t="s">
        <v>37</v>
      </c>
      <c r="D111" s="62">
        <v>499.97</v>
      </c>
      <c r="E111" s="62">
        <v>3302.54</v>
      </c>
      <c r="F111" s="62">
        <v>1300</v>
      </c>
      <c r="G111" s="62">
        <v>-480.79</v>
      </c>
      <c r="H111" s="62">
        <v>1300</v>
      </c>
      <c r="I111" s="62">
        <v>1300</v>
      </c>
      <c r="J111" s="62">
        <v>1300</v>
      </c>
    </row>
    <row r="112" spans="1:10" x14ac:dyDescent="0.25">
      <c r="A112" s="2" t="s">
        <v>64</v>
      </c>
      <c r="B112" s="2" t="s">
        <v>36</v>
      </c>
      <c r="C112" s="43" t="s">
        <v>37</v>
      </c>
      <c r="D112" s="62">
        <v>0</v>
      </c>
      <c r="E112" s="62">
        <v>639.28</v>
      </c>
      <c r="F112" s="62">
        <v>0</v>
      </c>
      <c r="G112" s="62">
        <v>0</v>
      </c>
      <c r="H112" s="62">
        <v>0</v>
      </c>
      <c r="I112" s="62">
        <v>0</v>
      </c>
      <c r="J112" s="62">
        <v>0</v>
      </c>
    </row>
    <row r="113" spans="1:10" x14ac:dyDescent="0.25">
      <c r="A113" s="2" t="s">
        <v>14</v>
      </c>
      <c r="B113" s="2" t="s">
        <v>38</v>
      </c>
      <c r="C113" s="31" t="s">
        <v>39</v>
      </c>
      <c r="D113" s="62">
        <v>0</v>
      </c>
      <c r="E113" s="62">
        <v>792</v>
      </c>
      <c r="F113" s="62">
        <v>0</v>
      </c>
      <c r="G113" s="62">
        <v>0</v>
      </c>
      <c r="H113" s="62">
        <v>0</v>
      </c>
      <c r="I113" s="62">
        <v>0</v>
      </c>
      <c r="J113" s="62">
        <v>0</v>
      </c>
    </row>
    <row r="114" spans="1:10" x14ac:dyDescent="0.25">
      <c r="A114" s="2" t="s">
        <v>14</v>
      </c>
      <c r="B114" s="2" t="s">
        <v>38</v>
      </c>
      <c r="C114" s="31" t="s">
        <v>39</v>
      </c>
      <c r="D114" s="62">
        <v>3654.69</v>
      </c>
      <c r="E114" s="62">
        <v>8053.63</v>
      </c>
      <c r="F114" s="62">
        <v>8763.4</v>
      </c>
      <c r="G114" s="62">
        <v>4460.59</v>
      </c>
      <c r="H114" s="62">
        <v>9000</v>
      </c>
      <c r="I114" s="62">
        <v>9000</v>
      </c>
      <c r="J114" s="62">
        <v>9000</v>
      </c>
    </row>
    <row r="115" spans="1:10" x14ac:dyDescent="0.25">
      <c r="A115" s="2" t="s">
        <v>14</v>
      </c>
      <c r="B115" s="2" t="s">
        <v>38</v>
      </c>
      <c r="C115" s="31" t="s">
        <v>39</v>
      </c>
      <c r="D115" s="62">
        <v>0</v>
      </c>
      <c r="E115" s="62">
        <v>1192</v>
      </c>
      <c r="F115" s="62">
        <v>0</v>
      </c>
      <c r="G115" s="62">
        <v>0</v>
      </c>
      <c r="H115" s="62">
        <v>0</v>
      </c>
      <c r="I115" s="62">
        <v>0</v>
      </c>
      <c r="J115" s="62">
        <v>0</v>
      </c>
    </row>
    <row r="116" spans="1:10" x14ac:dyDescent="0.25">
      <c r="A116" s="2" t="s">
        <v>61</v>
      </c>
      <c r="B116" s="2" t="s">
        <v>38</v>
      </c>
      <c r="C116" s="31" t="s">
        <v>39</v>
      </c>
      <c r="D116" s="62">
        <v>2160.87</v>
      </c>
      <c r="E116" s="62">
        <v>2188.2600000000002</v>
      </c>
      <c r="F116" s="62">
        <v>2400</v>
      </c>
      <c r="G116" s="62">
        <v>2408</v>
      </c>
      <c r="H116" s="62">
        <v>2400</v>
      </c>
      <c r="I116" s="62">
        <v>2400</v>
      </c>
      <c r="J116" s="62">
        <v>2400</v>
      </c>
    </row>
    <row r="117" spans="1:10" x14ac:dyDescent="0.25">
      <c r="A117" s="2" t="s">
        <v>61</v>
      </c>
      <c r="B117" s="2" t="s">
        <v>38</v>
      </c>
      <c r="C117" s="31" t="s">
        <v>39</v>
      </c>
      <c r="D117" s="62">
        <v>834.16</v>
      </c>
      <c r="E117" s="62">
        <v>-21.45</v>
      </c>
      <c r="F117" s="62">
        <v>2546.1</v>
      </c>
      <c r="G117" s="62">
        <v>2546.1</v>
      </c>
      <c r="H117" s="62">
        <v>0</v>
      </c>
      <c r="I117" s="62">
        <v>0</v>
      </c>
      <c r="J117" s="62">
        <v>0</v>
      </c>
    </row>
    <row r="118" spans="1:10" x14ac:dyDescent="0.25">
      <c r="A118" s="2" t="s">
        <v>62</v>
      </c>
      <c r="B118" s="2" t="s">
        <v>38</v>
      </c>
      <c r="C118" s="31" t="s">
        <v>39</v>
      </c>
      <c r="D118" s="62">
        <v>1257.08</v>
      </c>
      <c r="E118" s="62">
        <v>938.66</v>
      </c>
      <c r="F118" s="62">
        <v>923.2</v>
      </c>
      <c r="G118" s="62">
        <v>1231.4000000000001</v>
      </c>
      <c r="H118" s="62">
        <v>2200</v>
      </c>
      <c r="I118" s="62">
        <v>2200</v>
      </c>
      <c r="J118" s="62">
        <v>2200</v>
      </c>
    </row>
    <row r="119" spans="1:10" x14ac:dyDescent="0.25">
      <c r="A119" s="2" t="s">
        <v>64</v>
      </c>
      <c r="B119" s="2" t="s">
        <v>38</v>
      </c>
      <c r="C119" s="31" t="s">
        <v>39</v>
      </c>
      <c r="D119" s="62">
        <v>2485.23</v>
      </c>
      <c r="E119" s="62">
        <v>2476.67</v>
      </c>
      <c r="F119" s="62">
        <v>3963.4</v>
      </c>
      <c r="G119" s="62">
        <v>2627.46</v>
      </c>
      <c r="H119" s="62">
        <v>3963</v>
      </c>
      <c r="I119" s="62">
        <v>3963</v>
      </c>
      <c r="J119" s="62">
        <v>3963</v>
      </c>
    </row>
    <row r="120" spans="1:10" x14ac:dyDescent="0.25">
      <c r="A120" s="2" t="s">
        <v>14</v>
      </c>
      <c r="B120" s="2">
        <v>632002</v>
      </c>
      <c r="C120" s="31" t="s">
        <v>40</v>
      </c>
      <c r="D120" s="62">
        <v>124.85</v>
      </c>
      <c r="E120" s="62">
        <v>153.65</v>
      </c>
      <c r="F120" s="62">
        <v>110</v>
      </c>
      <c r="G120" s="62">
        <v>84.06</v>
      </c>
      <c r="H120" s="62">
        <v>110</v>
      </c>
      <c r="I120" s="62">
        <v>110</v>
      </c>
      <c r="J120" s="62">
        <v>110</v>
      </c>
    </row>
    <row r="121" spans="1:10" x14ac:dyDescent="0.25">
      <c r="A121" s="2" t="s">
        <v>61</v>
      </c>
      <c r="B121" s="2">
        <v>632002</v>
      </c>
      <c r="C121" s="31" t="s">
        <v>40</v>
      </c>
      <c r="D121" s="62">
        <v>50.12</v>
      </c>
      <c r="E121" s="62">
        <v>51.78</v>
      </c>
      <c r="F121" s="62">
        <v>50</v>
      </c>
      <c r="G121" s="62">
        <v>62.49</v>
      </c>
      <c r="H121" s="62">
        <v>50</v>
      </c>
      <c r="I121" s="62">
        <v>50</v>
      </c>
      <c r="J121" s="62">
        <v>50</v>
      </c>
    </row>
    <row r="122" spans="1:10" x14ac:dyDescent="0.25">
      <c r="A122" s="2" t="s">
        <v>61</v>
      </c>
      <c r="B122" s="2">
        <v>632002</v>
      </c>
      <c r="C122" s="31" t="s">
        <v>40</v>
      </c>
      <c r="D122" s="62">
        <v>42.5</v>
      </c>
      <c r="E122" s="62">
        <v>0</v>
      </c>
      <c r="F122" s="62">
        <v>20.72</v>
      </c>
      <c r="G122" s="62">
        <v>20.72</v>
      </c>
      <c r="H122" s="62">
        <v>0</v>
      </c>
      <c r="I122" s="62">
        <v>0</v>
      </c>
      <c r="J122" s="62">
        <v>0</v>
      </c>
    </row>
    <row r="123" spans="1:10" x14ac:dyDescent="0.25">
      <c r="A123" s="2" t="s">
        <v>62</v>
      </c>
      <c r="B123" s="2">
        <v>632002</v>
      </c>
      <c r="C123" s="31" t="s">
        <v>40</v>
      </c>
      <c r="D123" s="62">
        <v>43.39</v>
      </c>
      <c r="E123" s="62">
        <v>27.36</v>
      </c>
      <c r="F123" s="62">
        <v>50</v>
      </c>
      <c r="G123" s="62">
        <v>10.35</v>
      </c>
      <c r="H123" s="62">
        <v>50</v>
      </c>
      <c r="I123" s="62">
        <v>50</v>
      </c>
      <c r="J123" s="62">
        <v>50</v>
      </c>
    </row>
    <row r="124" spans="1:10" x14ac:dyDescent="0.25">
      <c r="A124" s="2" t="s">
        <v>64</v>
      </c>
      <c r="B124" s="2">
        <v>632002</v>
      </c>
      <c r="C124" s="31" t="s">
        <v>40</v>
      </c>
      <c r="D124" s="62">
        <v>170.54</v>
      </c>
      <c r="E124" s="62">
        <v>154.51</v>
      </c>
      <c r="F124" s="62">
        <v>120</v>
      </c>
      <c r="G124" s="62">
        <v>168.16</v>
      </c>
      <c r="H124" s="62">
        <v>170</v>
      </c>
      <c r="I124" s="62">
        <v>170</v>
      </c>
      <c r="J124" s="62">
        <v>170</v>
      </c>
    </row>
    <row r="125" spans="1:10" x14ac:dyDescent="0.25">
      <c r="A125" s="2" t="s">
        <v>14</v>
      </c>
      <c r="B125" s="2">
        <v>632003</v>
      </c>
      <c r="C125" s="31" t="s">
        <v>41</v>
      </c>
      <c r="D125" s="62">
        <v>374.61</v>
      </c>
      <c r="E125" s="62">
        <v>339.56</v>
      </c>
      <c r="F125" s="62">
        <v>220</v>
      </c>
      <c r="G125" s="62">
        <v>246.89</v>
      </c>
      <c r="H125" s="62">
        <v>220</v>
      </c>
      <c r="I125" s="62">
        <v>220</v>
      </c>
      <c r="J125" s="62">
        <v>220</v>
      </c>
    </row>
    <row r="126" spans="1:10" x14ac:dyDescent="0.25">
      <c r="A126" s="2" t="s">
        <v>14</v>
      </c>
      <c r="B126" s="2">
        <v>632003</v>
      </c>
      <c r="C126" s="31" t="s">
        <v>41</v>
      </c>
      <c r="D126" s="62">
        <v>0</v>
      </c>
      <c r="E126" s="62">
        <v>40.020000000000003</v>
      </c>
      <c r="F126" s="62">
        <v>0</v>
      </c>
      <c r="G126" s="62">
        <v>0</v>
      </c>
      <c r="H126" s="62">
        <v>0</v>
      </c>
      <c r="I126" s="62">
        <v>0</v>
      </c>
      <c r="J126" s="62">
        <v>0</v>
      </c>
    </row>
    <row r="127" spans="1:10" x14ac:dyDescent="0.25">
      <c r="A127" s="2" t="s">
        <v>61</v>
      </c>
      <c r="B127" s="2">
        <v>632003</v>
      </c>
      <c r="C127" s="31" t="s">
        <v>41</v>
      </c>
      <c r="D127" s="62">
        <v>387.29</v>
      </c>
      <c r="E127" s="62">
        <v>243.37</v>
      </c>
      <c r="F127" s="62">
        <v>210</v>
      </c>
      <c r="G127" s="62">
        <v>192.95</v>
      </c>
      <c r="H127" s="62">
        <v>210</v>
      </c>
      <c r="I127" s="62">
        <v>210</v>
      </c>
      <c r="J127" s="62">
        <v>210</v>
      </c>
    </row>
    <row r="128" spans="1:10" x14ac:dyDescent="0.25">
      <c r="A128" s="2" t="s">
        <v>61</v>
      </c>
      <c r="B128" s="2">
        <v>632003</v>
      </c>
      <c r="C128" s="31" t="s">
        <v>41</v>
      </c>
      <c r="D128" s="62">
        <v>76.89</v>
      </c>
      <c r="E128" s="62">
        <v>159.72</v>
      </c>
      <c r="F128" s="62">
        <v>131.1</v>
      </c>
      <c r="G128" s="62">
        <v>131.1</v>
      </c>
      <c r="H128" s="62">
        <v>0</v>
      </c>
      <c r="I128" s="62">
        <v>0</v>
      </c>
      <c r="J128" s="62">
        <v>0</v>
      </c>
    </row>
    <row r="129" spans="1:10" x14ac:dyDescent="0.25">
      <c r="A129" s="2" t="s">
        <v>62</v>
      </c>
      <c r="B129" s="2">
        <v>632003</v>
      </c>
      <c r="C129" s="31" t="s">
        <v>41</v>
      </c>
      <c r="D129" s="62">
        <v>98.99</v>
      </c>
      <c r="E129" s="62">
        <v>59.83</v>
      </c>
      <c r="F129" s="62">
        <v>70</v>
      </c>
      <c r="G129" s="62">
        <v>63.47</v>
      </c>
      <c r="H129" s="62">
        <v>70</v>
      </c>
      <c r="I129" s="62">
        <v>70</v>
      </c>
      <c r="J129" s="62">
        <v>70</v>
      </c>
    </row>
    <row r="130" spans="1:10" x14ac:dyDescent="0.25">
      <c r="A130" s="2" t="s">
        <v>64</v>
      </c>
      <c r="B130" s="2">
        <v>632003</v>
      </c>
      <c r="C130" s="34" t="s">
        <v>41</v>
      </c>
      <c r="D130" s="69">
        <v>128.75</v>
      </c>
      <c r="E130" s="69">
        <v>86.14</v>
      </c>
      <c r="F130" s="69">
        <v>120</v>
      </c>
      <c r="G130" s="69">
        <v>89.1</v>
      </c>
      <c r="H130" s="69">
        <v>120</v>
      </c>
      <c r="I130" s="69">
        <v>120</v>
      </c>
      <c r="J130" s="69">
        <v>120</v>
      </c>
    </row>
    <row r="131" spans="1:10" s="53" customFormat="1" x14ac:dyDescent="0.25">
      <c r="A131" s="76" t="s">
        <v>0</v>
      </c>
      <c r="B131" s="76" t="s">
        <v>1</v>
      </c>
      <c r="C131" s="77" t="s">
        <v>2</v>
      </c>
      <c r="D131" s="74" t="s">
        <v>84</v>
      </c>
      <c r="E131" s="74" t="s">
        <v>85</v>
      </c>
      <c r="F131" s="74" t="s">
        <v>86</v>
      </c>
      <c r="G131" s="74" t="s">
        <v>87</v>
      </c>
      <c r="H131" s="74" t="s">
        <v>88</v>
      </c>
      <c r="I131" s="74" t="s">
        <v>89</v>
      </c>
      <c r="J131" s="74" t="s">
        <v>90</v>
      </c>
    </row>
    <row r="132" spans="1:10" s="53" customFormat="1" x14ac:dyDescent="0.25">
      <c r="A132" s="76"/>
      <c r="B132" s="76"/>
      <c r="C132" s="77"/>
      <c r="D132" s="75"/>
      <c r="E132" s="75"/>
      <c r="F132" s="75"/>
      <c r="G132" s="75"/>
      <c r="H132" s="75"/>
      <c r="I132" s="75"/>
      <c r="J132" s="75"/>
    </row>
    <row r="133" spans="1:10" s="53" customFormat="1" ht="15.75" thickBot="1" x14ac:dyDescent="0.3">
      <c r="A133" s="76"/>
      <c r="B133" s="76"/>
      <c r="C133" s="77"/>
      <c r="D133" s="75"/>
      <c r="E133" s="75"/>
      <c r="F133" s="75"/>
      <c r="G133" s="75"/>
      <c r="H133" s="75"/>
      <c r="I133" s="75"/>
      <c r="J133" s="75"/>
    </row>
    <row r="134" spans="1:10" ht="15.75" thickBot="1" x14ac:dyDescent="0.3">
      <c r="A134" s="7"/>
      <c r="B134" s="13"/>
      <c r="C134" s="40" t="s">
        <v>42</v>
      </c>
      <c r="D134" s="27">
        <f t="shared" ref="D134:J134" si="5">SUM(D135:D160)</f>
        <v>3680.7499999999995</v>
      </c>
      <c r="E134" s="27">
        <f t="shared" si="5"/>
        <v>5714.9400000000005</v>
      </c>
      <c r="F134" s="27">
        <f t="shared" si="5"/>
        <v>7012.39</v>
      </c>
      <c r="G134" s="27">
        <f t="shared" si="5"/>
        <v>3029.4900000000002</v>
      </c>
      <c r="H134" s="27">
        <f t="shared" si="5"/>
        <v>11089</v>
      </c>
      <c r="I134" s="27">
        <f t="shared" si="5"/>
        <v>7875</v>
      </c>
      <c r="J134" s="28">
        <f t="shared" si="5"/>
        <v>7875</v>
      </c>
    </row>
    <row r="135" spans="1:10" x14ac:dyDescent="0.25">
      <c r="A135" s="2" t="s">
        <v>14</v>
      </c>
      <c r="B135" s="2">
        <v>633001</v>
      </c>
      <c r="C135" s="38" t="s">
        <v>43</v>
      </c>
      <c r="D135" s="61">
        <v>520.1</v>
      </c>
      <c r="E135" s="61">
        <v>0</v>
      </c>
      <c r="F135" s="61">
        <v>50</v>
      </c>
      <c r="G135" s="61">
        <v>0</v>
      </c>
      <c r="H135" s="61">
        <v>2200</v>
      </c>
      <c r="I135" s="61">
        <v>2200</v>
      </c>
      <c r="J135" s="61">
        <v>2200</v>
      </c>
    </row>
    <row r="136" spans="1:10" x14ac:dyDescent="0.25">
      <c r="A136" s="2" t="s">
        <v>61</v>
      </c>
      <c r="B136" s="2">
        <v>633002</v>
      </c>
      <c r="C136" s="31" t="s">
        <v>78</v>
      </c>
      <c r="D136" s="62">
        <v>0</v>
      </c>
      <c r="E136" s="62">
        <v>0</v>
      </c>
      <c r="F136" s="62">
        <v>100</v>
      </c>
      <c r="G136" s="62">
        <v>119.8</v>
      </c>
      <c r="H136" s="62">
        <v>100</v>
      </c>
      <c r="I136" s="62">
        <v>100</v>
      </c>
      <c r="J136" s="62">
        <v>100</v>
      </c>
    </row>
    <row r="137" spans="1:10" x14ac:dyDescent="0.25">
      <c r="A137" s="2" t="s">
        <v>64</v>
      </c>
      <c r="B137" s="2">
        <v>633001</v>
      </c>
      <c r="C137" s="31" t="s">
        <v>43</v>
      </c>
      <c r="D137" s="62">
        <v>640.22</v>
      </c>
      <c r="E137" s="62">
        <v>0</v>
      </c>
      <c r="F137" s="62">
        <v>0</v>
      </c>
      <c r="G137" s="62">
        <v>0</v>
      </c>
      <c r="H137" s="62">
        <v>0</v>
      </c>
      <c r="I137" s="62">
        <v>0</v>
      </c>
      <c r="J137" s="62">
        <v>0</v>
      </c>
    </row>
    <row r="138" spans="1:10" x14ac:dyDescent="0.25">
      <c r="A138" s="2" t="s">
        <v>14</v>
      </c>
      <c r="B138" s="2">
        <v>633006</v>
      </c>
      <c r="C138" s="31" t="s">
        <v>44</v>
      </c>
      <c r="D138" s="62">
        <v>603.72</v>
      </c>
      <c r="E138" s="62">
        <v>561.75</v>
      </c>
      <c r="F138" s="62">
        <v>3431</v>
      </c>
      <c r="G138" s="62">
        <v>1182.93</v>
      </c>
      <c r="H138" s="62">
        <v>5402</v>
      </c>
      <c r="I138" s="62">
        <v>3000</v>
      </c>
      <c r="J138" s="62">
        <v>3000</v>
      </c>
    </row>
    <row r="139" spans="1:10" x14ac:dyDescent="0.25">
      <c r="A139" s="2" t="s">
        <v>14</v>
      </c>
      <c r="B139" s="2">
        <v>633006</v>
      </c>
      <c r="C139" s="31" t="s">
        <v>44</v>
      </c>
      <c r="D139" s="62">
        <v>295.93</v>
      </c>
      <c r="E139" s="62">
        <v>2135.2800000000002</v>
      </c>
      <c r="F139" s="62">
        <v>257.18</v>
      </c>
      <c r="G139" s="62">
        <v>257.18</v>
      </c>
      <c r="H139" s="62">
        <v>0</v>
      </c>
      <c r="I139" s="62">
        <v>0</v>
      </c>
      <c r="J139" s="62">
        <v>0</v>
      </c>
    </row>
    <row r="140" spans="1:10" x14ac:dyDescent="0.25">
      <c r="A140" s="2" t="s">
        <v>14</v>
      </c>
      <c r="B140" s="2">
        <v>633006</v>
      </c>
      <c r="C140" s="31" t="s">
        <v>44</v>
      </c>
      <c r="D140" s="62">
        <v>368.75</v>
      </c>
      <c r="E140" s="62">
        <v>348.98</v>
      </c>
      <c r="F140" s="62">
        <v>630</v>
      </c>
      <c r="G140" s="62">
        <v>280.37</v>
      </c>
      <c r="H140" s="62">
        <v>630</v>
      </c>
      <c r="I140" s="62">
        <v>630</v>
      </c>
      <c r="J140" s="62">
        <v>630</v>
      </c>
    </row>
    <row r="141" spans="1:10" x14ac:dyDescent="0.25">
      <c r="A141" s="2" t="s">
        <v>14</v>
      </c>
      <c r="B141" s="2">
        <v>633006</v>
      </c>
      <c r="C141" s="31" t="s">
        <v>44</v>
      </c>
      <c r="D141" s="62">
        <v>0</v>
      </c>
      <c r="E141" s="62">
        <v>587.91</v>
      </c>
      <c r="F141" s="62">
        <v>0</v>
      </c>
      <c r="G141" s="62">
        <v>0</v>
      </c>
      <c r="H141" s="62">
        <v>0</v>
      </c>
      <c r="I141" s="62">
        <v>0</v>
      </c>
      <c r="J141" s="62">
        <v>0</v>
      </c>
    </row>
    <row r="142" spans="1:10" x14ac:dyDescent="0.25">
      <c r="A142" s="2" t="s">
        <v>61</v>
      </c>
      <c r="B142" s="2">
        <v>633006</v>
      </c>
      <c r="C142" s="31" t="s">
        <v>44</v>
      </c>
      <c r="D142" s="62">
        <v>365.5</v>
      </c>
      <c r="E142" s="62">
        <v>286.88</v>
      </c>
      <c r="F142" s="62">
        <v>565</v>
      </c>
      <c r="G142" s="62">
        <v>115.26</v>
      </c>
      <c r="H142" s="62">
        <v>1377</v>
      </c>
      <c r="I142" s="62">
        <v>565</v>
      </c>
      <c r="J142" s="62">
        <v>565</v>
      </c>
    </row>
    <row r="143" spans="1:10" x14ac:dyDescent="0.25">
      <c r="A143" s="2" t="s">
        <v>61</v>
      </c>
      <c r="B143" s="2">
        <v>633006</v>
      </c>
      <c r="C143" s="31" t="s">
        <v>44</v>
      </c>
      <c r="D143" s="62">
        <v>167.74</v>
      </c>
      <c r="E143" s="62">
        <v>97.98</v>
      </c>
      <c r="F143" s="62">
        <v>402.4</v>
      </c>
      <c r="G143" s="62">
        <v>402.4</v>
      </c>
      <c r="H143" s="62">
        <v>0</v>
      </c>
      <c r="I143" s="62">
        <v>0</v>
      </c>
      <c r="J143" s="62">
        <v>0</v>
      </c>
    </row>
    <row r="144" spans="1:10" x14ac:dyDescent="0.25">
      <c r="A144" s="2" t="s">
        <v>64</v>
      </c>
      <c r="B144" s="2">
        <v>633006</v>
      </c>
      <c r="C144" s="31" t="s">
        <v>44</v>
      </c>
      <c r="D144" s="62">
        <v>168.88</v>
      </c>
      <c r="E144" s="62">
        <v>120.08</v>
      </c>
      <c r="F144" s="62">
        <v>230</v>
      </c>
      <c r="G144" s="62">
        <v>129.84</v>
      </c>
      <c r="H144" s="62">
        <v>470</v>
      </c>
      <c r="I144" s="62">
        <v>470</v>
      </c>
      <c r="J144" s="62">
        <v>470</v>
      </c>
    </row>
    <row r="145" spans="1:10" x14ac:dyDescent="0.25">
      <c r="A145" s="2" t="s">
        <v>64</v>
      </c>
      <c r="B145" s="2">
        <v>633006</v>
      </c>
      <c r="C145" s="31" t="s">
        <v>44</v>
      </c>
      <c r="D145" s="62">
        <v>0</v>
      </c>
      <c r="E145" s="62">
        <v>1106.6500000000001</v>
      </c>
      <c r="F145" s="62">
        <v>0</v>
      </c>
      <c r="G145" s="62">
        <v>0</v>
      </c>
      <c r="H145" s="62">
        <v>0</v>
      </c>
      <c r="I145" s="62">
        <v>0</v>
      </c>
      <c r="J145" s="62">
        <v>0</v>
      </c>
    </row>
    <row r="146" spans="1:10" x14ac:dyDescent="0.25">
      <c r="A146" s="2" t="s">
        <v>62</v>
      </c>
      <c r="B146" s="2">
        <v>633006</v>
      </c>
      <c r="C146" s="31" t="s">
        <v>44</v>
      </c>
      <c r="D146" s="62">
        <v>81.650000000000006</v>
      </c>
      <c r="E146" s="62">
        <v>18.559999999999999</v>
      </c>
      <c r="F146" s="62">
        <v>165</v>
      </c>
      <c r="G146" s="62">
        <v>7.21</v>
      </c>
      <c r="H146" s="62">
        <v>165</v>
      </c>
      <c r="I146" s="62">
        <v>165</v>
      </c>
      <c r="J146" s="62">
        <v>165</v>
      </c>
    </row>
    <row r="147" spans="1:10" x14ac:dyDescent="0.25">
      <c r="A147" s="2" t="s">
        <v>14</v>
      </c>
      <c r="B147" s="2">
        <v>633009</v>
      </c>
      <c r="C147" s="31" t="s">
        <v>45</v>
      </c>
      <c r="D147" s="62">
        <v>70.400000000000006</v>
      </c>
      <c r="E147" s="62">
        <v>3.6</v>
      </c>
      <c r="F147" s="62">
        <v>100</v>
      </c>
      <c r="G147" s="62">
        <v>13.6</v>
      </c>
      <c r="H147" s="62">
        <v>100</v>
      </c>
      <c r="I147" s="62">
        <v>100</v>
      </c>
      <c r="J147" s="62">
        <v>100</v>
      </c>
    </row>
    <row r="148" spans="1:10" x14ac:dyDescent="0.25">
      <c r="A148" s="2" t="s">
        <v>14</v>
      </c>
      <c r="B148" s="2">
        <v>633009</v>
      </c>
      <c r="C148" s="31" t="s">
        <v>45</v>
      </c>
      <c r="D148" s="62">
        <v>0</v>
      </c>
      <c r="E148" s="62">
        <v>30</v>
      </c>
      <c r="F148" s="62">
        <v>0</v>
      </c>
      <c r="G148" s="62">
        <v>0</v>
      </c>
      <c r="H148" s="62">
        <v>0</v>
      </c>
      <c r="I148" s="62">
        <v>0</v>
      </c>
      <c r="J148" s="62">
        <v>0</v>
      </c>
    </row>
    <row r="149" spans="1:10" x14ac:dyDescent="0.25">
      <c r="A149" s="2" t="s">
        <v>61</v>
      </c>
      <c r="B149" s="2">
        <v>633009</v>
      </c>
      <c r="C149" s="31" t="s">
        <v>45</v>
      </c>
      <c r="D149" s="62">
        <v>60.91</v>
      </c>
      <c r="E149" s="62">
        <v>67.5</v>
      </c>
      <c r="F149" s="62">
        <v>265</v>
      </c>
      <c r="G149" s="62">
        <v>48.8</v>
      </c>
      <c r="H149" s="62">
        <v>265</v>
      </c>
      <c r="I149" s="62">
        <v>265</v>
      </c>
      <c r="J149" s="62">
        <v>265</v>
      </c>
    </row>
    <row r="150" spans="1:10" x14ac:dyDescent="0.25">
      <c r="A150" s="2" t="s">
        <v>61</v>
      </c>
      <c r="B150" s="2">
        <v>633009</v>
      </c>
      <c r="C150" s="31" t="s">
        <v>45</v>
      </c>
      <c r="D150" s="62">
        <v>20</v>
      </c>
      <c r="E150" s="62">
        <v>20</v>
      </c>
      <c r="F150" s="62">
        <v>10</v>
      </c>
      <c r="G150" s="62">
        <v>10</v>
      </c>
      <c r="H150" s="62">
        <v>0</v>
      </c>
      <c r="I150" s="62">
        <v>0</v>
      </c>
      <c r="J150" s="62">
        <v>0</v>
      </c>
    </row>
    <row r="151" spans="1:10" x14ac:dyDescent="0.25">
      <c r="A151" s="2" t="s">
        <v>62</v>
      </c>
      <c r="B151" s="2">
        <v>633009</v>
      </c>
      <c r="C151" s="31" t="s">
        <v>45</v>
      </c>
      <c r="D151" s="62">
        <v>12.66</v>
      </c>
      <c r="E151" s="62">
        <v>42.36</v>
      </c>
      <c r="F151" s="62">
        <v>50</v>
      </c>
      <c r="G151" s="62">
        <v>6</v>
      </c>
      <c r="H151" s="62">
        <v>20</v>
      </c>
      <c r="I151" s="62">
        <v>20</v>
      </c>
      <c r="J151" s="62">
        <v>20</v>
      </c>
    </row>
    <row r="152" spans="1:10" x14ac:dyDescent="0.25">
      <c r="A152" s="2" t="s">
        <v>14</v>
      </c>
      <c r="B152" s="2">
        <v>633010</v>
      </c>
      <c r="C152" s="31" t="s">
        <v>46</v>
      </c>
      <c r="D152" s="62">
        <v>19.920000000000002</v>
      </c>
      <c r="E152" s="62">
        <v>18.46</v>
      </c>
      <c r="F152" s="62">
        <v>200</v>
      </c>
      <c r="G152" s="62">
        <v>0</v>
      </c>
      <c r="H152" s="62">
        <v>50</v>
      </c>
      <c r="I152" s="62">
        <v>50</v>
      </c>
      <c r="J152" s="62">
        <v>50</v>
      </c>
    </row>
    <row r="153" spans="1:10" x14ac:dyDescent="0.25">
      <c r="A153" s="2" t="s">
        <v>61</v>
      </c>
      <c r="B153" s="2">
        <v>633010</v>
      </c>
      <c r="C153" s="31" t="s">
        <v>46</v>
      </c>
      <c r="D153" s="62">
        <v>0</v>
      </c>
      <c r="E153" s="62">
        <v>0</v>
      </c>
      <c r="F153" s="62">
        <v>38.1</v>
      </c>
      <c r="G153" s="62">
        <v>38.1</v>
      </c>
      <c r="H153" s="62">
        <v>0</v>
      </c>
      <c r="I153" s="62">
        <v>0</v>
      </c>
      <c r="J153" s="62">
        <v>0</v>
      </c>
    </row>
    <row r="154" spans="1:10" x14ac:dyDescent="0.25">
      <c r="A154" s="2" t="s">
        <v>64</v>
      </c>
      <c r="B154" s="2">
        <v>633010</v>
      </c>
      <c r="C154" s="31" t="s">
        <v>46</v>
      </c>
      <c r="D154" s="62">
        <v>47.91</v>
      </c>
      <c r="E154" s="62">
        <v>28.1</v>
      </c>
      <c r="F154" s="62">
        <v>100</v>
      </c>
      <c r="G154" s="62">
        <v>88.8</v>
      </c>
      <c r="H154" s="62">
        <v>50</v>
      </c>
      <c r="I154" s="62">
        <v>50</v>
      </c>
      <c r="J154" s="62">
        <v>50</v>
      </c>
    </row>
    <row r="155" spans="1:10" x14ac:dyDescent="0.25">
      <c r="A155" s="2" t="s">
        <v>14</v>
      </c>
      <c r="B155" s="2">
        <v>633013</v>
      </c>
      <c r="C155" s="31" t="s">
        <v>47</v>
      </c>
      <c r="D155" s="62">
        <v>38.369999999999997</v>
      </c>
      <c r="E155" s="62">
        <v>0</v>
      </c>
      <c r="F155" s="62">
        <v>65</v>
      </c>
      <c r="G155" s="62">
        <v>58.71</v>
      </c>
      <c r="H155" s="62">
        <v>65</v>
      </c>
      <c r="I155" s="62">
        <v>65</v>
      </c>
      <c r="J155" s="62">
        <v>65</v>
      </c>
    </row>
    <row r="156" spans="1:10" x14ac:dyDescent="0.25">
      <c r="A156" s="2" t="s">
        <v>14</v>
      </c>
      <c r="B156" s="2">
        <v>633013</v>
      </c>
      <c r="C156" s="31" t="s">
        <v>47</v>
      </c>
      <c r="D156" s="62">
        <v>0</v>
      </c>
      <c r="E156" s="62">
        <v>83.65</v>
      </c>
      <c r="F156" s="62">
        <v>0</v>
      </c>
      <c r="G156" s="62">
        <v>0</v>
      </c>
      <c r="H156" s="62">
        <v>0</v>
      </c>
      <c r="I156" s="62">
        <v>0</v>
      </c>
      <c r="J156" s="62">
        <v>0</v>
      </c>
    </row>
    <row r="157" spans="1:10" x14ac:dyDescent="0.25">
      <c r="A157" s="2" t="s">
        <v>61</v>
      </c>
      <c r="B157" s="2">
        <v>633013</v>
      </c>
      <c r="C157" s="31" t="s">
        <v>47</v>
      </c>
      <c r="D157" s="62">
        <v>82.95</v>
      </c>
      <c r="E157" s="62">
        <v>0</v>
      </c>
      <c r="F157" s="62">
        <v>65</v>
      </c>
      <c r="G157" s="62">
        <v>64.8</v>
      </c>
      <c r="H157" s="62">
        <v>65</v>
      </c>
      <c r="I157" s="62">
        <v>65</v>
      </c>
      <c r="J157" s="62">
        <v>65</v>
      </c>
    </row>
    <row r="158" spans="1:10" x14ac:dyDescent="0.25">
      <c r="A158" s="2" t="s">
        <v>61</v>
      </c>
      <c r="B158" s="2">
        <v>633013</v>
      </c>
      <c r="C158" s="31" t="s">
        <v>47</v>
      </c>
      <c r="D158" s="62">
        <v>38.4</v>
      </c>
      <c r="E158" s="62">
        <v>157.19999999999999</v>
      </c>
      <c r="F158" s="62">
        <v>158.71</v>
      </c>
      <c r="G158" s="62">
        <v>158.71</v>
      </c>
      <c r="H158" s="62">
        <v>0</v>
      </c>
      <c r="I158" s="62">
        <v>0</v>
      </c>
      <c r="J158" s="62">
        <v>0</v>
      </c>
    </row>
    <row r="159" spans="1:10" x14ac:dyDescent="0.25">
      <c r="A159" s="2" t="s">
        <v>62</v>
      </c>
      <c r="B159" s="2">
        <v>633013</v>
      </c>
      <c r="C159" s="31" t="s">
        <v>47</v>
      </c>
      <c r="D159" s="62">
        <v>38.369999999999997</v>
      </c>
      <c r="E159" s="62">
        <v>0</v>
      </c>
      <c r="F159" s="62">
        <v>65</v>
      </c>
      <c r="G159" s="62">
        <v>11.74</v>
      </c>
      <c r="H159" s="62">
        <v>65</v>
      </c>
      <c r="I159" s="62">
        <v>65</v>
      </c>
      <c r="J159" s="62">
        <v>65</v>
      </c>
    </row>
    <row r="160" spans="1:10" ht="15.75" thickBot="1" x14ac:dyDescent="0.3">
      <c r="A160" s="2" t="s">
        <v>64</v>
      </c>
      <c r="B160" s="2">
        <v>633013</v>
      </c>
      <c r="C160" s="34" t="s">
        <v>47</v>
      </c>
      <c r="D160" s="69">
        <v>38.369999999999997</v>
      </c>
      <c r="E160" s="69">
        <v>0</v>
      </c>
      <c r="F160" s="69">
        <v>65</v>
      </c>
      <c r="G160" s="69">
        <v>35.24</v>
      </c>
      <c r="H160" s="69">
        <v>65</v>
      </c>
      <c r="I160" s="69">
        <v>65</v>
      </c>
      <c r="J160" s="69">
        <v>65</v>
      </c>
    </row>
    <row r="161" spans="1:10" ht="15.75" thickBot="1" x14ac:dyDescent="0.3">
      <c r="A161" s="7"/>
      <c r="B161" s="13"/>
      <c r="C161" s="40" t="s">
        <v>48</v>
      </c>
      <c r="D161" s="66">
        <f t="shared" ref="D161:J161" si="6">SUM(D162:D171)</f>
        <v>1542.21</v>
      </c>
      <c r="E161" s="66">
        <f t="shared" si="6"/>
        <v>149.38</v>
      </c>
      <c r="F161" s="66">
        <f t="shared" si="6"/>
        <v>2200</v>
      </c>
      <c r="G161" s="66">
        <f t="shared" si="6"/>
        <v>912.31000000000006</v>
      </c>
      <c r="H161" s="66">
        <f t="shared" si="6"/>
        <v>4000</v>
      </c>
      <c r="I161" s="66">
        <f t="shared" si="6"/>
        <v>1400</v>
      </c>
      <c r="J161" s="67">
        <f t="shared" si="6"/>
        <v>1400</v>
      </c>
    </row>
    <row r="162" spans="1:10" x14ac:dyDescent="0.25">
      <c r="A162" s="2" t="s">
        <v>14</v>
      </c>
      <c r="B162" s="2">
        <v>635004</v>
      </c>
      <c r="C162" s="38" t="s">
        <v>49</v>
      </c>
      <c r="D162" s="61">
        <v>242.32</v>
      </c>
      <c r="E162" s="61">
        <v>0</v>
      </c>
      <c r="F162" s="61">
        <v>500</v>
      </c>
      <c r="G162" s="61">
        <v>528.24</v>
      </c>
      <c r="H162" s="61">
        <v>500</v>
      </c>
      <c r="I162" s="61">
        <v>500</v>
      </c>
      <c r="J162" s="61">
        <v>500</v>
      </c>
    </row>
    <row r="163" spans="1:10" x14ac:dyDescent="0.25">
      <c r="A163" s="2" t="s">
        <v>61</v>
      </c>
      <c r="B163" s="2">
        <v>635004</v>
      </c>
      <c r="C163" s="31" t="s">
        <v>49</v>
      </c>
      <c r="D163" s="62">
        <v>198.74</v>
      </c>
      <c r="E163" s="62">
        <v>0</v>
      </c>
      <c r="F163" s="62">
        <v>0</v>
      </c>
      <c r="G163" s="62">
        <v>0</v>
      </c>
      <c r="H163" s="62">
        <v>100</v>
      </c>
      <c r="I163" s="62">
        <v>100</v>
      </c>
      <c r="J163" s="62">
        <v>100</v>
      </c>
    </row>
    <row r="164" spans="1:10" s="53" customFormat="1" x14ac:dyDescent="0.25">
      <c r="A164" s="76" t="s">
        <v>0</v>
      </c>
      <c r="B164" s="76" t="s">
        <v>1</v>
      </c>
      <c r="C164" s="77" t="s">
        <v>2</v>
      </c>
      <c r="D164" s="74" t="s">
        <v>84</v>
      </c>
      <c r="E164" s="74" t="s">
        <v>85</v>
      </c>
      <c r="F164" s="74" t="s">
        <v>86</v>
      </c>
      <c r="G164" s="74" t="s">
        <v>87</v>
      </c>
      <c r="H164" s="74" t="s">
        <v>88</v>
      </c>
      <c r="I164" s="74" t="s">
        <v>89</v>
      </c>
      <c r="J164" s="74" t="s">
        <v>90</v>
      </c>
    </row>
    <row r="165" spans="1:10" s="53" customFormat="1" x14ac:dyDescent="0.25">
      <c r="A165" s="76"/>
      <c r="B165" s="76"/>
      <c r="C165" s="77"/>
      <c r="D165" s="75"/>
      <c r="E165" s="75"/>
      <c r="F165" s="75"/>
      <c r="G165" s="75"/>
      <c r="H165" s="75"/>
      <c r="I165" s="75"/>
      <c r="J165" s="75"/>
    </row>
    <row r="166" spans="1:10" s="53" customFormat="1" x14ac:dyDescent="0.25">
      <c r="A166" s="76"/>
      <c r="B166" s="76"/>
      <c r="C166" s="77"/>
      <c r="D166" s="75"/>
      <c r="E166" s="75"/>
      <c r="F166" s="75"/>
      <c r="G166" s="75"/>
      <c r="H166" s="75"/>
      <c r="I166" s="75"/>
      <c r="J166" s="75"/>
    </row>
    <row r="167" spans="1:10" x14ac:dyDescent="0.25">
      <c r="A167" s="2" t="s">
        <v>62</v>
      </c>
      <c r="B167" s="2">
        <v>635004</v>
      </c>
      <c r="C167" s="31" t="s">
        <v>49</v>
      </c>
      <c r="D167" s="62">
        <v>17.89</v>
      </c>
      <c r="E167" s="62">
        <v>0</v>
      </c>
      <c r="F167" s="62">
        <v>0</v>
      </c>
      <c r="G167" s="62">
        <v>0</v>
      </c>
      <c r="H167" s="62">
        <v>0</v>
      </c>
      <c r="I167" s="62">
        <v>0</v>
      </c>
      <c r="J167" s="62">
        <v>0</v>
      </c>
    </row>
    <row r="168" spans="1:10" x14ac:dyDescent="0.25">
      <c r="A168" s="2" t="s">
        <v>64</v>
      </c>
      <c r="B168" s="2">
        <v>635004</v>
      </c>
      <c r="C168" s="31" t="s">
        <v>49</v>
      </c>
      <c r="D168" s="62">
        <v>69.28</v>
      </c>
      <c r="E168" s="62">
        <v>76.8</v>
      </c>
      <c r="F168" s="62">
        <v>0</v>
      </c>
      <c r="G168" s="62">
        <v>0</v>
      </c>
      <c r="H168" s="62">
        <v>200</v>
      </c>
      <c r="I168" s="62">
        <v>200</v>
      </c>
      <c r="J168" s="62">
        <v>200</v>
      </c>
    </row>
    <row r="169" spans="1:10" x14ac:dyDescent="0.25">
      <c r="A169" s="2" t="s">
        <v>64</v>
      </c>
      <c r="B169" s="2">
        <v>635004</v>
      </c>
      <c r="C169" s="31" t="s">
        <v>49</v>
      </c>
      <c r="D169" s="62">
        <v>0</v>
      </c>
      <c r="E169" s="62">
        <v>72.58</v>
      </c>
      <c r="F169" s="62">
        <v>100</v>
      </c>
      <c r="G169" s="62">
        <v>169.48</v>
      </c>
      <c r="H169" s="62">
        <v>0</v>
      </c>
      <c r="I169" s="62">
        <v>0</v>
      </c>
      <c r="J169" s="62">
        <v>0</v>
      </c>
    </row>
    <row r="170" spans="1:10" x14ac:dyDescent="0.25">
      <c r="A170" s="2" t="s">
        <v>14</v>
      </c>
      <c r="B170" s="2">
        <v>635006</v>
      </c>
      <c r="C170" s="31" t="s">
        <v>50</v>
      </c>
      <c r="D170" s="62">
        <v>953.98</v>
      </c>
      <c r="E170" s="62">
        <v>0</v>
      </c>
      <c r="F170" s="62">
        <v>1600</v>
      </c>
      <c r="G170" s="62">
        <v>214.59</v>
      </c>
      <c r="H170" s="62">
        <v>2200</v>
      </c>
      <c r="I170" s="62">
        <v>500</v>
      </c>
      <c r="J170" s="62">
        <v>500</v>
      </c>
    </row>
    <row r="171" spans="1:10" ht="15.75" thickBot="1" x14ac:dyDescent="0.3">
      <c r="A171" s="2" t="s">
        <v>64</v>
      </c>
      <c r="B171" s="2">
        <v>635006</v>
      </c>
      <c r="C171" s="34" t="s">
        <v>50</v>
      </c>
      <c r="D171" s="69">
        <v>60</v>
      </c>
      <c r="E171" s="69">
        <v>0</v>
      </c>
      <c r="F171" s="69">
        <v>0</v>
      </c>
      <c r="G171" s="69">
        <v>0</v>
      </c>
      <c r="H171" s="69">
        <v>1000</v>
      </c>
      <c r="I171" s="69">
        <v>100</v>
      </c>
      <c r="J171" s="69">
        <v>100</v>
      </c>
    </row>
    <row r="172" spans="1:10" ht="15.75" thickBot="1" x14ac:dyDescent="0.3">
      <c r="A172" s="7"/>
      <c r="B172" s="13"/>
      <c r="C172" s="40" t="s">
        <v>51</v>
      </c>
      <c r="D172" s="66">
        <f t="shared" ref="D172:J172" si="7">SUM(D173:D213)</f>
        <v>12709.52</v>
      </c>
      <c r="E172" s="66">
        <f t="shared" si="7"/>
        <v>11046.29</v>
      </c>
      <c r="F172" s="66">
        <f t="shared" si="7"/>
        <v>12763.04</v>
      </c>
      <c r="G172" s="66">
        <f t="shared" si="7"/>
        <v>9522.6999999999989</v>
      </c>
      <c r="H172" s="66">
        <f t="shared" si="7"/>
        <v>11371</v>
      </c>
      <c r="I172" s="66">
        <f t="shared" si="7"/>
        <v>11381</v>
      </c>
      <c r="J172" s="67">
        <f t="shared" si="7"/>
        <v>11381</v>
      </c>
    </row>
    <row r="173" spans="1:10" x14ac:dyDescent="0.25">
      <c r="A173" s="2" t="s">
        <v>14</v>
      </c>
      <c r="B173" s="2">
        <v>637001</v>
      </c>
      <c r="C173" s="38" t="s">
        <v>52</v>
      </c>
      <c r="D173" s="61">
        <v>53.38</v>
      </c>
      <c r="E173" s="61">
        <v>0</v>
      </c>
      <c r="F173" s="61">
        <v>30</v>
      </c>
      <c r="G173" s="61">
        <v>0</v>
      </c>
      <c r="H173" s="61">
        <v>30</v>
      </c>
      <c r="I173" s="61">
        <v>30</v>
      </c>
      <c r="J173" s="61">
        <v>30</v>
      </c>
    </row>
    <row r="174" spans="1:10" x14ac:dyDescent="0.25">
      <c r="A174" s="2" t="s">
        <v>14</v>
      </c>
      <c r="B174" s="2">
        <v>637001</v>
      </c>
      <c r="C174" s="31" t="s">
        <v>52</v>
      </c>
      <c r="D174" s="62">
        <v>0</v>
      </c>
      <c r="E174" s="62">
        <v>30</v>
      </c>
      <c r="F174" s="62">
        <v>0</v>
      </c>
      <c r="G174" s="62">
        <v>0</v>
      </c>
      <c r="H174" s="62">
        <v>0</v>
      </c>
      <c r="I174" s="62">
        <v>0</v>
      </c>
      <c r="J174" s="62">
        <v>0</v>
      </c>
    </row>
    <row r="175" spans="1:10" x14ac:dyDescent="0.25">
      <c r="A175" s="2" t="s">
        <v>61</v>
      </c>
      <c r="B175" s="2">
        <v>637001</v>
      </c>
      <c r="C175" s="31" t="s">
        <v>52</v>
      </c>
      <c r="D175" s="62">
        <v>33.380000000000003</v>
      </c>
      <c r="E175" s="62">
        <v>0</v>
      </c>
      <c r="F175" s="62">
        <v>20</v>
      </c>
      <c r="G175" s="62">
        <v>20</v>
      </c>
      <c r="H175" s="62">
        <v>20</v>
      </c>
      <c r="I175" s="62">
        <v>20</v>
      </c>
      <c r="J175" s="62">
        <v>20</v>
      </c>
    </row>
    <row r="176" spans="1:10" x14ac:dyDescent="0.25">
      <c r="A176" s="2" t="s">
        <v>14</v>
      </c>
      <c r="B176" s="2">
        <v>637004</v>
      </c>
      <c r="C176" s="31" t="s">
        <v>53</v>
      </c>
      <c r="D176" s="62">
        <v>733.7</v>
      </c>
      <c r="E176" s="62">
        <v>156.28</v>
      </c>
      <c r="F176" s="62">
        <v>630</v>
      </c>
      <c r="G176" s="62">
        <v>291.19</v>
      </c>
      <c r="H176" s="62">
        <v>630</v>
      </c>
      <c r="I176" s="62">
        <v>630</v>
      </c>
      <c r="J176" s="62">
        <v>630</v>
      </c>
    </row>
    <row r="177" spans="1:10" x14ac:dyDescent="0.25">
      <c r="A177" s="2" t="s">
        <v>14</v>
      </c>
      <c r="B177" s="2">
        <v>637004</v>
      </c>
      <c r="C177" s="31" t="s">
        <v>53</v>
      </c>
      <c r="D177" s="62">
        <v>0</v>
      </c>
      <c r="E177" s="62">
        <v>727.92</v>
      </c>
      <c r="F177" s="62">
        <v>0</v>
      </c>
      <c r="G177" s="62">
        <v>0</v>
      </c>
      <c r="H177" s="62">
        <v>0</v>
      </c>
      <c r="I177" s="62">
        <v>0</v>
      </c>
      <c r="J177" s="62">
        <v>0</v>
      </c>
    </row>
    <row r="178" spans="1:10" x14ac:dyDescent="0.25">
      <c r="A178" s="2" t="s">
        <v>61</v>
      </c>
      <c r="B178" s="2">
        <v>637004</v>
      </c>
      <c r="C178" s="31" t="s">
        <v>53</v>
      </c>
      <c r="D178" s="62">
        <v>376.31</v>
      </c>
      <c r="E178" s="62">
        <v>505.56</v>
      </c>
      <c r="F178" s="62">
        <v>150</v>
      </c>
      <c r="G178" s="62">
        <v>169.24</v>
      </c>
      <c r="H178" s="62">
        <v>150</v>
      </c>
      <c r="I178" s="62">
        <v>150</v>
      </c>
      <c r="J178" s="62">
        <v>150</v>
      </c>
    </row>
    <row r="179" spans="1:10" x14ac:dyDescent="0.25">
      <c r="A179" s="2" t="s">
        <v>61</v>
      </c>
      <c r="B179" s="2">
        <v>637004</v>
      </c>
      <c r="C179" s="31" t="s">
        <v>53</v>
      </c>
      <c r="D179" s="62">
        <v>7.81</v>
      </c>
      <c r="E179" s="62">
        <v>88.34</v>
      </c>
      <c r="F179" s="62">
        <v>218.95</v>
      </c>
      <c r="G179" s="62">
        <v>218.95</v>
      </c>
      <c r="H179" s="62">
        <v>0</v>
      </c>
      <c r="I179" s="62">
        <v>0</v>
      </c>
      <c r="J179" s="62">
        <v>0</v>
      </c>
    </row>
    <row r="180" spans="1:10" x14ac:dyDescent="0.25">
      <c r="A180" s="2" t="s">
        <v>62</v>
      </c>
      <c r="B180" s="2">
        <v>637004</v>
      </c>
      <c r="C180" s="31" t="s">
        <v>53</v>
      </c>
      <c r="D180" s="62">
        <v>54.9</v>
      </c>
      <c r="E180" s="62">
        <v>-30.03</v>
      </c>
      <c r="F180" s="62">
        <v>130</v>
      </c>
      <c r="G180" s="62">
        <v>131.61000000000001</v>
      </c>
      <c r="H180" s="62">
        <v>230</v>
      </c>
      <c r="I180" s="62">
        <v>230</v>
      </c>
      <c r="J180" s="62">
        <v>230</v>
      </c>
    </row>
    <row r="181" spans="1:10" x14ac:dyDescent="0.25">
      <c r="A181" s="2" t="s">
        <v>64</v>
      </c>
      <c r="B181" s="2">
        <v>637004</v>
      </c>
      <c r="C181" s="31" t="s">
        <v>53</v>
      </c>
      <c r="D181" s="62">
        <v>213.34</v>
      </c>
      <c r="E181" s="62">
        <v>99.23</v>
      </c>
      <c r="F181" s="62">
        <v>535</v>
      </c>
      <c r="G181" s="62">
        <v>331.87</v>
      </c>
      <c r="H181" s="62">
        <v>535</v>
      </c>
      <c r="I181" s="62">
        <v>535</v>
      </c>
      <c r="J181" s="62">
        <v>535</v>
      </c>
    </row>
    <row r="182" spans="1:10" x14ac:dyDescent="0.25">
      <c r="A182" s="2" t="s">
        <v>14</v>
      </c>
      <c r="B182" s="2">
        <v>637005</v>
      </c>
      <c r="C182" s="31" t="s">
        <v>54</v>
      </c>
      <c r="D182" s="62">
        <v>1355.49</v>
      </c>
      <c r="E182" s="62">
        <v>991.96</v>
      </c>
      <c r="F182" s="62">
        <v>1411</v>
      </c>
      <c r="G182" s="62">
        <v>1106.26</v>
      </c>
      <c r="H182" s="62">
        <v>1346</v>
      </c>
      <c r="I182" s="62">
        <v>1346</v>
      </c>
      <c r="J182" s="62">
        <v>1346</v>
      </c>
    </row>
    <row r="183" spans="1:10" x14ac:dyDescent="0.25">
      <c r="A183" s="2" t="s">
        <v>14</v>
      </c>
      <c r="B183" s="2">
        <v>937005</v>
      </c>
      <c r="C183" s="31" t="s">
        <v>54</v>
      </c>
      <c r="D183" s="62">
        <v>0</v>
      </c>
      <c r="E183" s="62">
        <v>103.83</v>
      </c>
      <c r="F183" s="62">
        <v>0</v>
      </c>
      <c r="G183" s="62">
        <v>0</v>
      </c>
      <c r="H183" s="62">
        <v>0</v>
      </c>
      <c r="I183" s="62">
        <v>0</v>
      </c>
      <c r="J183" s="62">
        <v>0</v>
      </c>
    </row>
    <row r="184" spans="1:10" x14ac:dyDescent="0.25">
      <c r="A184" s="2" t="s">
        <v>61</v>
      </c>
      <c r="B184" s="2">
        <v>637005</v>
      </c>
      <c r="C184" s="31" t="s">
        <v>54</v>
      </c>
      <c r="D184" s="62">
        <v>1986.39</v>
      </c>
      <c r="E184" s="62">
        <v>948.21</v>
      </c>
      <c r="F184" s="62">
        <v>575</v>
      </c>
      <c r="G184" s="62">
        <v>779.96</v>
      </c>
      <c r="H184" s="62">
        <v>575</v>
      </c>
      <c r="I184" s="62">
        <v>575</v>
      </c>
      <c r="J184" s="62">
        <v>575</v>
      </c>
    </row>
    <row r="185" spans="1:10" x14ac:dyDescent="0.25">
      <c r="A185" s="2" t="s">
        <v>61</v>
      </c>
      <c r="B185" s="2">
        <v>637005</v>
      </c>
      <c r="C185" s="31" t="s">
        <v>54</v>
      </c>
      <c r="D185" s="62">
        <v>162.41999999999999</v>
      </c>
      <c r="E185" s="62">
        <v>62.06</v>
      </c>
      <c r="F185" s="62">
        <v>428.87</v>
      </c>
      <c r="G185" s="62">
        <v>428.87</v>
      </c>
      <c r="H185" s="62">
        <v>0</v>
      </c>
      <c r="I185" s="62">
        <v>0</v>
      </c>
      <c r="J185" s="62">
        <v>0</v>
      </c>
    </row>
    <row r="186" spans="1:10" x14ac:dyDescent="0.25">
      <c r="A186" s="2" t="s">
        <v>62</v>
      </c>
      <c r="B186" s="2">
        <v>637005</v>
      </c>
      <c r="C186" s="31" t="s">
        <v>54</v>
      </c>
      <c r="D186" s="62">
        <v>997.2</v>
      </c>
      <c r="E186" s="62">
        <v>950.71</v>
      </c>
      <c r="F186" s="62">
        <v>377</v>
      </c>
      <c r="G186" s="62">
        <v>249.06</v>
      </c>
      <c r="H186" s="62">
        <v>312</v>
      </c>
      <c r="I186" s="62">
        <v>312</v>
      </c>
      <c r="J186" s="62">
        <v>312</v>
      </c>
    </row>
    <row r="187" spans="1:10" x14ac:dyDescent="0.25">
      <c r="A187" s="2" t="s">
        <v>64</v>
      </c>
      <c r="B187" s="2">
        <v>637005</v>
      </c>
      <c r="C187" s="31" t="s">
        <v>54</v>
      </c>
      <c r="D187" s="62">
        <v>989.26</v>
      </c>
      <c r="E187" s="62">
        <v>950.71</v>
      </c>
      <c r="F187" s="62">
        <v>891</v>
      </c>
      <c r="G187" s="62">
        <v>677.86</v>
      </c>
      <c r="H187" s="62">
        <v>826</v>
      </c>
      <c r="I187" s="62">
        <v>826</v>
      </c>
      <c r="J187" s="62">
        <v>826</v>
      </c>
    </row>
    <row r="188" spans="1:10" x14ac:dyDescent="0.25">
      <c r="A188" s="2" t="s">
        <v>14</v>
      </c>
      <c r="B188" s="2">
        <v>637012</v>
      </c>
      <c r="C188" s="31" t="s">
        <v>55</v>
      </c>
      <c r="D188" s="62">
        <v>187.96</v>
      </c>
      <c r="E188" s="62">
        <v>794.82</v>
      </c>
      <c r="F188" s="62">
        <v>800</v>
      </c>
      <c r="G188" s="62">
        <v>251.4</v>
      </c>
      <c r="H188" s="62">
        <v>800</v>
      </c>
      <c r="I188" s="62">
        <v>800</v>
      </c>
      <c r="J188" s="62">
        <v>800</v>
      </c>
    </row>
    <row r="189" spans="1:10" x14ac:dyDescent="0.25">
      <c r="A189" s="2" t="s">
        <v>61</v>
      </c>
      <c r="B189" s="2">
        <v>637012</v>
      </c>
      <c r="C189" s="31" t="s">
        <v>55</v>
      </c>
      <c r="D189" s="62">
        <v>79.34</v>
      </c>
      <c r="E189" s="62">
        <v>0</v>
      </c>
      <c r="F189" s="62">
        <v>0</v>
      </c>
      <c r="G189" s="62">
        <v>0</v>
      </c>
      <c r="H189" s="62">
        <v>0</v>
      </c>
      <c r="I189" s="62">
        <v>0</v>
      </c>
      <c r="J189" s="62">
        <v>0</v>
      </c>
    </row>
    <row r="190" spans="1:10" x14ac:dyDescent="0.25">
      <c r="A190" s="2" t="s">
        <v>61</v>
      </c>
      <c r="B190" s="2">
        <v>637012</v>
      </c>
      <c r="C190" s="31" t="s">
        <v>55</v>
      </c>
      <c r="D190" s="62">
        <v>14.66</v>
      </c>
      <c r="E190" s="62">
        <v>0</v>
      </c>
      <c r="F190" s="62">
        <v>0</v>
      </c>
      <c r="G190" s="62">
        <v>0</v>
      </c>
      <c r="H190" s="62">
        <v>0</v>
      </c>
      <c r="I190" s="62">
        <v>0</v>
      </c>
      <c r="J190" s="62">
        <v>0</v>
      </c>
    </row>
    <row r="191" spans="1:10" x14ac:dyDescent="0.25">
      <c r="A191" s="2" t="s">
        <v>14</v>
      </c>
      <c r="B191" s="2">
        <v>637014</v>
      </c>
      <c r="C191" s="31" t="s">
        <v>70</v>
      </c>
      <c r="D191" s="62">
        <v>0</v>
      </c>
      <c r="E191" s="62">
        <v>76.86</v>
      </c>
      <c r="F191" s="62">
        <v>120</v>
      </c>
      <c r="G191" s="62">
        <v>0</v>
      </c>
      <c r="H191" s="62">
        <v>40</v>
      </c>
      <c r="I191" s="62">
        <v>50</v>
      </c>
      <c r="J191" s="62">
        <v>50</v>
      </c>
    </row>
    <row r="192" spans="1:10" x14ac:dyDescent="0.25">
      <c r="A192" s="2" t="s">
        <v>69</v>
      </c>
      <c r="B192" s="2">
        <v>637014</v>
      </c>
      <c r="C192" s="31" t="s">
        <v>70</v>
      </c>
      <c r="D192" s="62">
        <v>0</v>
      </c>
      <c r="E192" s="62">
        <v>106.36</v>
      </c>
      <c r="F192" s="62">
        <v>100</v>
      </c>
      <c r="G192" s="62">
        <v>270</v>
      </c>
      <c r="H192" s="62">
        <v>100</v>
      </c>
      <c r="I192" s="62">
        <v>100</v>
      </c>
      <c r="J192" s="62">
        <v>100</v>
      </c>
    </row>
    <row r="193" spans="1:10" x14ac:dyDescent="0.25">
      <c r="A193" s="2" t="s">
        <v>62</v>
      </c>
      <c r="B193" s="2">
        <v>637014</v>
      </c>
      <c r="C193" s="31" t="s">
        <v>70</v>
      </c>
      <c r="D193" s="62">
        <v>0</v>
      </c>
      <c r="E193" s="62">
        <v>0</v>
      </c>
      <c r="F193" s="62">
        <v>0</v>
      </c>
      <c r="G193" s="62">
        <v>0</v>
      </c>
      <c r="H193" s="62">
        <v>20</v>
      </c>
      <c r="I193" s="62">
        <v>20</v>
      </c>
      <c r="J193" s="62">
        <v>20</v>
      </c>
    </row>
    <row r="194" spans="1:10" x14ac:dyDescent="0.25">
      <c r="A194" s="2" t="s">
        <v>64</v>
      </c>
      <c r="B194" s="2">
        <v>637014</v>
      </c>
      <c r="C194" s="31" t="s">
        <v>70</v>
      </c>
      <c r="D194" s="62">
        <v>0</v>
      </c>
      <c r="E194" s="62">
        <v>0</v>
      </c>
      <c r="F194" s="62">
        <v>0</v>
      </c>
      <c r="G194" s="62">
        <v>0</v>
      </c>
      <c r="H194" s="62">
        <v>20</v>
      </c>
      <c r="I194" s="62">
        <v>20</v>
      </c>
      <c r="J194" s="62">
        <v>20</v>
      </c>
    </row>
    <row r="195" spans="1:10" x14ac:dyDescent="0.25">
      <c r="A195" s="2" t="s">
        <v>14</v>
      </c>
      <c r="B195" s="2">
        <v>637015</v>
      </c>
      <c r="C195" s="31" t="s">
        <v>56</v>
      </c>
      <c r="D195" s="62">
        <v>115.96</v>
      </c>
      <c r="E195" s="62">
        <v>30.77</v>
      </c>
      <c r="F195" s="62">
        <v>400</v>
      </c>
      <c r="G195" s="62">
        <v>30.77</v>
      </c>
      <c r="H195" s="62">
        <v>35</v>
      </c>
      <c r="I195" s="62">
        <v>35</v>
      </c>
      <c r="J195" s="62">
        <v>35</v>
      </c>
    </row>
    <row r="196" spans="1:10" x14ac:dyDescent="0.25">
      <c r="A196" s="2" t="s">
        <v>14</v>
      </c>
      <c r="B196" s="2">
        <v>637015</v>
      </c>
      <c r="C196" s="31" t="s">
        <v>56</v>
      </c>
      <c r="D196" s="62">
        <v>0</v>
      </c>
      <c r="E196" s="62">
        <v>341.83</v>
      </c>
      <c r="F196" s="62">
        <v>0</v>
      </c>
      <c r="G196" s="62">
        <v>0</v>
      </c>
      <c r="H196" s="62">
        <v>0</v>
      </c>
      <c r="I196" s="62">
        <v>0</v>
      </c>
      <c r="J196" s="62">
        <v>0</v>
      </c>
    </row>
    <row r="197" spans="1:10" s="53" customFormat="1" x14ac:dyDescent="0.25">
      <c r="A197" s="76" t="s">
        <v>0</v>
      </c>
      <c r="B197" s="76" t="s">
        <v>1</v>
      </c>
      <c r="C197" s="77" t="s">
        <v>2</v>
      </c>
      <c r="D197" s="74" t="s">
        <v>84</v>
      </c>
      <c r="E197" s="74" t="s">
        <v>85</v>
      </c>
      <c r="F197" s="74" t="s">
        <v>86</v>
      </c>
      <c r="G197" s="74" t="s">
        <v>87</v>
      </c>
      <c r="H197" s="74" t="s">
        <v>88</v>
      </c>
      <c r="I197" s="74" t="s">
        <v>89</v>
      </c>
      <c r="J197" s="74" t="s">
        <v>90</v>
      </c>
    </row>
    <row r="198" spans="1:10" s="53" customFormat="1" x14ac:dyDescent="0.25">
      <c r="A198" s="76"/>
      <c r="B198" s="76"/>
      <c r="C198" s="77"/>
      <c r="D198" s="75"/>
      <c r="E198" s="75"/>
      <c r="F198" s="75"/>
      <c r="G198" s="75"/>
      <c r="H198" s="75"/>
      <c r="I198" s="75"/>
      <c r="J198" s="75"/>
    </row>
    <row r="199" spans="1:10" s="53" customFormat="1" x14ac:dyDescent="0.25">
      <c r="A199" s="76"/>
      <c r="B199" s="76"/>
      <c r="C199" s="77"/>
      <c r="D199" s="75"/>
      <c r="E199" s="75"/>
      <c r="F199" s="75"/>
      <c r="G199" s="75"/>
      <c r="H199" s="75"/>
      <c r="I199" s="75"/>
      <c r="J199" s="75"/>
    </row>
    <row r="200" spans="1:10" x14ac:dyDescent="0.25">
      <c r="A200" s="2" t="s">
        <v>61</v>
      </c>
      <c r="B200" s="2">
        <v>637015</v>
      </c>
      <c r="C200" s="31" t="s">
        <v>56</v>
      </c>
      <c r="D200" s="62">
        <v>240.96</v>
      </c>
      <c r="E200" s="62">
        <v>84.44</v>
      </c>
      <c r="F200" s="62">
        <v>50</v>
      </c>
      <c r="G200" s="62">
        <v>84.44</v>
      </c>
      <c r="H200" s="62">
        <v>50</v>
      </c>
      <c r="I200" s="62">
        <v>50</v>
      </c>
      <c r="J200" s="62">
        <v>50</v>
      </c>
    </row>
    <row r="201" spans="1:10" x14ac:dyDescent="0.25">
      <c r="A201" s="2" t="s">
        <v>61</v>
      </c>
      <c r="B201" s="2">
        <v>637015</v>
      </c>
      <c r="C201" s="31" t="s">
        <v>56</v>
      </c>
      <c r="D201" s="62">
        <v>42.22</v>
      </c>
      <c r="E201" s="62">
        <v>42.22</v>
      </c>
      <c r="F201" s="62">
        <v>42.22</v>
      </c>
      <c r="G201" s="62">
        <v>42.22</v>
      </c>
      <c r="H201" s="62">
        <v>0</v>
      </c>
      <c r="I201" s="62">
        <v>0</v>
      </c>
      <c r="J201" s="62">
        <v>0</v>
      </c>
    </row>
    <row r="202" spans="1:10" x14ac:dyDescent="0.25">
      <c r="A202" s="2" t="s">
        <v>62</v>
      </c>
      <c r="B202" s="2">
        <v>637015</v>
      </c>
      <c r="C202" s="31" t="s">
        <v>56</v>
      </c>
      <c r="D202" s="62">
        <v>57.15</v>
      </c>
      <c r="E202" s="62">
        <v>0</v>
      </c>
      <c r="F202" s="62">
        <v>100</v>
      </c>
      <c r="G202" s="62">
        <v>0</v>
      </c>
      <c r="H202" s="62">
        <v>0</v>
      </c>
      <c r="I202" s="62">
        <v>0</v>
      </c>
      <c r="J202" s="62">
        <v>0</v>
      </c>
    </row>
    <row r="203" spans="1:10" x14ac:dyDescent="0.25">
      <c r="A203" s="2" t="s">
        <v>64</v>
      </c>
      <c r="B203" s="2">
        <v>637015</v>
      </c>
      <c r="C203" s="31" t="s">
        <v>56</v>
      </c>
      <c r="D203" s="62">
        <v>85.19</v>
      </c>
      <c r="E203" s="62">
        <v>0</v>
      </c>
      <c r="F203" s="62">
        <v>120</v>
      </c>
      <c r="G203" s="62">
        <v>0</v>
      </c>
      <c r="H203" s="62">
        <v>0</v>
      </c>
      <c r="I203" s="62">
        <v>0</v>
      </c>
      <c r="J203" s="62">
        <v>0</v>
      </c>
    </row>
    <row r="204" spans="1:10" x14ac:dyDescent="0.25">
      <c r="A204" s="2" t="s">
        <v>14</v>
      </c>
      <c r="B204" s="2">
        <v>637016</v>
      </c>
      <c r="C204" s="31" t="s">
        <v>57</v>
      </c>
      <c r="D204" s="62">
        <v>356.88</v>
      </c>
      <c r="E204" s="62">
        <v>323.62</v>
      </c>
      <c r="F204" s="62">
        <v>330</v>
      </c>
      <c r="G204" s="62">
        <v>299.54000000000002</v>
      </c>
      <c r="H204" s="62">
        <v>330</v>
      </c>
      <c r="I204" s="62">
        <v>330</v>
      </c>
      <c r="J204" s="62">
        <v>330</v>
      </c>
    </row>
    <row r="205" spans="1:10" x14ac:dyDescent="0.25">
      <c r="A205" s="2" t="s">
        <v>61</v>
      </c>
      <c r="B205" s="2">
        <v>637016</v>
      </c>
      <c r="C205" s="31" t="s">
        <v>57</v>
      </c>
      <c r="D205" s="62">
        <v>322.83</v>
      </c>
      <c r="E205" s="62">
        <v>369.49</v>
      </c>
      <c r="F205" s="62">
        <v>142</v>
      </c>
      <c r="G205" s="62">
        <v>244.24</v>
      </c>
      <c r="H205" s="62">
        <v>142</v>
      </c>
      <c r="I205" s="62">
        <v>142</v>
      </c>
      <c r="J205" s="62">
        <v>142</v>
      </c>
    </row>
    <row r="206" spans="1:10" x14ac:dyDescent="0.25">
      <c r="A206" s="2" t="s">
        <v>61</v>
      </c>
      <c r="B206" s="2">
        <v>637016</v>
      </c>
      <c r="C206" s="31" t="s">
        <v>57</v>
      </c>
      <c r="D206" s="62">
        <v>16.350000000000001</v>
      </c>
      <c r="E206" s="62">
        <v>21.66</v>
      </c>
      <c r="F206" s="62">
        <v>0</v>
      </c>
      <c r="G206" s="62">
        <v>9.82</v>
      </c>
      <c r="H206" s="62">
        <v>10</v>
      </c>
      <c r="I206" s="62">
        <v>10</v>
      </c>
      <c r="J206" s="62">
        <v>10</v>
      </c>
    </row>
    <row r="207" spans="1:10" x14ac:dyDescent="0.25">
      <c r="A207" s="2" t="s">
        <v>61</v>
      </c>
      <c r="B207" s="2">
        <v>637016</v>
      </c>
      <c r="C207" s="31" t="s">
        <v>57</v>
      </c>
      <c r="D207" s="62">
        <v>40.79</v>
      </c>
      <c r="E207" s="62">
        <v>0</v>
      </c>
      <c r="F207" s="62">
        <v>0</v>
      </c>
      <c r="G207" s="62">
        <v>0</v>
      </c>
      <c r="H207" s="62">
        <v>0</v>
      </c>
      <c r="I207" s="62">
        <v>0</v>
      </c>
      <c r="J207" s="62">
        <v>0</v>
      </c>
    </row>
    <row r="208" spans="1:10" x14ac:dyDescent="0.25">
      <c r="A208" s="2" t="s">
        <v>62</v>
      </c>
      <c r="B208" s="2">
        <v>637016</v>
      </c>
      <c r="C208" s="31" t="s">
        <v>57</v>
      </c>
      <c r="D208" s="62">
        <v>97.22</v>
      </c>
      <c r="E208" s="62">
        <v>89.56</v>
      </c>
      <c r="F208" s="62">
        <v>70</v>
      </c>
      <c r="G208" s="62">
        <v>42.82</v>
      </c>
      <c r="H208" s="62">
        <v>70</v>
      </c>
      <c r="I208" s="62">
        <v>70</v>
      </c>
      <c r="J208" s="62">
        <v>70</v>
      </c>
    </row>
    <row r="209" spans="1:10" x14ac:dyDescent="0.25">
      <c r="A209" s="2" t="s">
        <v>64</v>
      </c>
      <c r="B209" s="2">
        <v>637016</v>
      </c>
      <c r="C209" s="31" t="s">
        <v>57</v>
      </c>
      <c r="D209" s="62">
        <v>111.86</v>
      </c>
      <c r="E209" s="62">
        <v>109.35</v>
      </c>
      <c r="F209" s="62">
        <v>130</v>
      </c>
      <c r="G209" s="62">
        <v>101.94</v>
      </c>
      <c r="H209" s="62">
        <v>140</v>
      </c>
      <c r="I209" s="62">
        <v>140</v>
      </c>
      <c r="J209" s="62">
        <v>140</v>
      </c>
    </row>
    <row r="210" spans="1:10" x14ac:dyDescent="0.25">
      <c r="A210" s="2" t="s">
        <v>14</v>
      </c>
      <c r="B210" s="2">
        <v>637027</v>
      </c>
      <c r="C210" s="31" t="s">
        <v>58</v>
      </c>
      <c r="D210" s="62">
        <v>199.2</v>
      </c>
      <c r="E210" s="62">
        <v>301.48</v>
      </c>
      <c r="F210" s="62">
        <v>350</v>
      </c>
      <c r="G210" s="62">
        <v>165.96</v>
      </c>
      <c r="H210" s="62">
        <v>350</v>
      </c>
      <c r="I210" s="62">
        <v>350</v>
      </c>
      <c r="J210" s="62">
        <v>350</v>
      </c>
    </row>
    <row r="211" spans="1:10" x14ac:dyDescent="0.25">
      <c r="A211" s="2" t="s">
        <v>61</v>
      </c>
      <c r="B211" s="2">
        <v>637027</v>
      </c>
      <c r="C211" s="31" t="s">
        <v>58</v>
      </c>
      <c r="D211" s="62">
        <v>705.76</v>
      </c>
      <c r="E211" s="62">
        <v>589.25</v>
      </c>
      <c r="F211" s="62">
        <v>1112</v>
      </c>
      <c r="G211" s="62">
        <v>682.96</v>
      </c>
      <c r="H211" s="62">
        <v>1110</v>
      </c>
      <c r="I211" s="62">
        <v>1110</v>
      </c>
      <c r="J211" s="62">
        <v>1110</v>
      </c>
    </row>
    <row r="212" spans="1:10" x14ac:dyDescent="0.25">
      <c r="A212" s="2" t="s">
        <v>61</v>
      </c>
      <c r="B212" s="2">
        <v>637027</v>
      </c>
      <c r="C212" s="31" t="s">
        <v>58</v>
      </c>
      <c r="D212" s="62">
        <v>2635.23</v>
      </c>
      <c r="E212" s="62">
        <v>1910.18</v>
      </c>
      <c r="F212" s="62">
        <v>3500</v>
      </c>
      <c r="G212" s="62">
        <v>2891.72</v>
      </c>
      <c r="H212" s="62">
        <v>3500</v>
      </c>
      <c r="I212" s="62">
        <v>3500</v>
      </c>
      <c r="J212" s="62">
        <v>3500</v>
      </c>
    </row>
    <row r="213" spans="1:10" ht="15.75" thickBot="1" x14ac:dyDescent="0.3">
      <c r="A213" s="2" t="s">
        <v>61</v>
      </c>
      <c r="B213" s="2">
        <v>637027</v>
      </c>
      <c r="C213" s="34" t="s">
        <v>58</v>
      </c>
      <c r="D213" s="69">
        <v>436.38</v>
      </c>
      <c r="E213" s="69">
        <v>269.62</v>
      </c>
      <c r="F213" s="69">
        <v>0</v>
      </c>
      <c r="G213" s="69">
        <v>0</v>
      </c>
      <c r="H213" s="69">
        <v>0</v>
      </c>
      <c r="I213" s="69">
        <v>0</v>
      </c>
      <c r="J213" s="69">
        <v>0</v>
      </c>
    </row>
    <row r="214" spans="1:10" ht="15.75" thickBot="1" x14ac:dyDescent="0.3">
      <c r="A214" s="7"/>
      <c r="B214" s="13"/>
      <c r="C214" s="40" t="s">
        <v>59</v>
      </c>
      <c r="D214" s="66">
        <f>SUM(D215:D218)</f>
        <v>421.36</v>
      </c>
      <c r="E214" s="66">
        <f t="shared" ref="E214:J214" si="8">SUM(E215:E220)</f>
        <v>2943.5699999999997</v>
      </c>
      <c r="F214" s="66">
        <f t="shared" si="8"/>
        <v>280</v>
      </c>
      <c r="G214" s="66">
        <f t="shared" si="8"/>
        <v>218.21</v>
      </c>
      <c r="H214" s="66">
        <f t="shared" si="8"/>
        <v>3060</v>
      </c>
      <c r="I214" s="66">
        <f t="shared" si="8"/>
        <v>360</v>
      </c>
      <c r="J214" s="67">
        <f t="shared" si="8"/>
        <v>360</v>
      </c>
    </row>
    <row r="215" spans="1:10" x14ac:dyDescent="0.25">
      <c r="A215" s="2" t="s">
        <v>14</v>
      </c>
      <c r="B215" s="2">
        <v>642015</v>
      </c>
      <c r="C215" s="38" t="s">
        <v>60</v>
      </c>
      <c r="D215" s="61">
        <v>245.75</v>
      </c>
      <c r="E215" s="61">
        <v>242.3</v>
      </c>
      <c r="F215" s="61">
        <v>250</v>
      </c>
      <c r="G215" s="61">
        <v>218.21</v>
      </c>
      <c r="H215" s="61">
        <v>250</v>
      </c>
      <c r="I215" s="61">
        <v>250</v>
      </c>
      <c r="J215" s="61">
        <v>250</v>
      </c>
    </row>
    <row r="216" spans="1:10" x14ac:dyDescent="0.25">
      <c r="A216" s="2" t="s">
        <v>61</v>
      </c>
      <c r="B216" s="2">
        <v>642015</v>
      </c>
      <c r="C216" s="31" t="s">
        <v>60</v>
      </c>
      <c r="D216" s="62">
        <v>35.299999999999997</v>
      </c>
      <c r="E216" s="62">
        <v>0</v>
      </c>
      <c r="F216" s="62">
        <v>0</v>
      </c>
      <c r="G216" s="62">
        <v>0</v>
      </c>
      <c r="H216" s="62">
        <v>50</v>
      </c>
      <c r="I216" s="62">
        <v>50</v>
      </c>
      <c r="J216" s="62">
        <v>50</v>
      </c>
    </row>
    <row r="217" spans="1:10" x14ac:dyDescent="0.25">
      <c r="A217" s="2" t="s">
        <v>62</v>
      </c>
      <c r="B217" s="2">
        <v>642015</v>
      </c>
      <c r="C217" s="31" t="s">
        <v>60</v>
      </c>
      <c r="D217" s="62">
        <v>87.31</v>
      </c>
      <c r="E217" s="62">
        <v>0</v>
      </c>
      <c r="F217" s="62">
        <v>0</v>
      </c>
      <c r="G217" s="62">
        <v>0</v>
      </c>
      <c r="H217" s="62">
        <v>30</v>
      </c>
      <c r="I217" s="62">
        <v>30</v>
      </c>
      <c r="J217" s="62">
        <v>30</v>
      </c>
    </row>
    <row r="218" spans="1:10" x14ac:dyDescent="0.25">
      <c r="A218" s="2" t="s">
        <v>64</v>
      </c>
      <c r="B218" s="2">
        <v>642015</v>
      </c>
      <c r="C218" s="31" t="s">
        <v>60</v>
      </c>
      <c r="D218" s="62">
        <v>53</v>
      </c>
      <c r="E218" s="62">
        <v>50.42</v>
      </c>
      <c r="F218" s="62">
        <v>30</v>
      </c>
      <c r="G218" s="62">
        <v>0</v>
      </c>
      <c r="H218" s="62">
        <v>30</v>
      </c>
      <c r="I218" s="62">
        <v>30</v>
      </c>
      <c r="J218" s="62">
        <v>30</v>
      </c>
    </row>
    <row r="219" spans="1:10" x14ac:dyDescent="0.25">
      <c r="A219" s="2" t="s">
        <v>14</v>
      </c>
      <c r="B219" s="2">
        <v>642013</v>
      </c>
      <c r="C219" s="31" t="s">
        <v>77</v>
      </c>
      <c r="D219" s="62">
        <v>0</v>
      </c>
      <c r="E219" s="62">
        <v>0</v>
      </c>
      <c r="F219" s="62">
        <v>0</v>
      </c>
      <c r="G219" s="62">
        <v>0</v>
      </c>
      <c r="H219" s="62">
        <v>2700</v>
      </c>
      <c r="I219" s="62">
        <v>0</v>
      </c>
      <c r="J219" s="62">
        <v>0</v>
      </c>
    </row>
    <row r="220" spans="1:10" x14ac:dyDescent="0.25">
      <c r="A220" s="2" t="s">
        <v>62</v>
      </c>
      <c r="B220" s="2">
        <v>642013</v>
      </c>
      <c r="C220" s="31" t="s">
        <v>77</v>
      </c>
      <c r="D220" s="62">
        <v>0</v>
      </c>
      <c r="E220" s="62">
        <v>2650.85</v>
      </c>
      <c r="F220" s="62">
        <v>0</v>
      </c>
      <c r="G220" s="62">
        <v>0</v>
      </c>
      <c r="H220" s="62">
        <v>0</v>
      </c>
      <c r="I220" s="62">
        <v>0</v>
      </c>
      <c r="J220" s="62">
        <v>0</v>
      </c>
    </row>
    <row r="222" spans="1:10" ht="19.5" thickBot="1" x14ac:dyDescent="0.35">
      <c r="A222" s="72" t="s">
        <v>91</v>
      </c>
      <c r="B222" s="73"/>
      <c r="C222" s="73"/>
    </row>
    <row r="223" spans="1:10" ht="15.75" thickBot="1" x14ac:dyDescent="0.3">
      <c r="A223" s="16"/>
      <c r="B223" s="16"/>
      <c r="C223" s="44" t="s">
        <v>66</v>
      </c>
      <c r="D223" s="29"/>
      <c r="E223" s="29"/>
      <c r="F223" s="29"/>
      <c r="G223" s="29"/>
      <c r="H223" s="29"/>
      <c r="I223" s="29"/>
      <c r="J223" s="30"/>
    </row>
    <row r="224" spans="1:10" ht="15.75" thickBot="1" x14ac:dyDescent="0.3">
      <c r="A224" s="15" t="s">
        <v>64</v>
      </c>
      <c r="B224" s="15">
        <v>713004</v>
      </c>
      <c r="C224" s="45" t="s">
        <v>65</v>
      </c>
      <c r="D224" s="70">
        <v>3252</v>
      </c>
      <c r="E224" s="70">
        <v>0</v>
      </c>
      <c r="F224" s="70">
        <v>0</v>
      </c>
      <c r="G224" s="70">
        <v>0</v>
      </c>
      <c r="H224" s="70">
        <v>0</v>
      </c>
      <c r="I224" s="70">
        <v>0</v>
      </c>
      <c r="J224" s="71">
        <v>0</v>
      </c>
    </row>
  </sheetData>
  <mergeCells count="78">
    <mergeCell ref="A18:A20"/>
    <mergeCell ref="B18:B20"/>
    <mergeCell ref="C18:C20"/>
    <mergeCell ref="A5:A7"/>
    <mergeCell ref="B5:B7"/>
    <mergeCell ref="C5:C7"/>
    <mergeCell ref="A1:J1"/>
    <mergeCell ref="A3:J3"/>
    <mergeCell ref="A4:B4"/>
    <mergeCell ref="A17:B17"/>
    <mergeCell ref="A32:A34"/>
    <mergeCell ref="B32:B34"/>
    <mergeCell ref="C32:C34"/>
    <mergeCell ref="D18:D20"/>
    <mergeCell ref="E18:E20"/>
    <mergeCell ref="F18:F20"/>
    <mergeCell ref="G18:G20"/>
    <mergeCell ref="H18:H20"/>
    <mergeCell ref="I18:I20"/>
    <mergeCell ref="J18:J20"/>
    <mergeCell ref="D32:D34"/>
    <mergeCell ref="E32:E34"/>
    <mergeCell ref="F32:F34"/>
    <mergeCell ref="G32:G34"/>
    <mergeCell ref="H32:H34"/>
    <mergeCell ref="I32:I34"/>
    <mergeCell ref="J32:J34"/>
    <mergeCell ref="A65:A67"/>
    <mergeCell ref="B65:B67"/>
    <mergeCell ref="C65:C67"/>
    <mergeCell ref="D65:D67"/>
    <mergeCell ref="E65:E67"/>
    <mergeCell ref="F65:F67"/>
    <mergeCell ref="G65:G67"/>
    <mergeCell ref="H65:H67"/>
    <mergeCell ref="I65:I67"/>
    <mergeCell ref="J65:J67"/>
    <mergeCell ref="A98:A100"/>
    <mergeCell ref="B98:B100"/>
    <mergeCell ref="C98:C100"/>
    <mergeCell ref="D98:D100"/>
    <mergeCell ref="E98:E100"/>
    <mergeCell ref="F98:F100"/>
    <mergeCell ref="G98:G100"/>
    <mergeCell ref="H98:H100"/>
    <mergeCell ref="I98:I100"/>
    <mergeCell ref="J98:J100"/>
    <mergeCell ref="A131:A133"/>
    <mergeCell ref="B131:B133"/>
    <mergeCell ref="C131:C133"/>
    <mergeCell ref="D131:D133"/>
    <mergeCell ref="E131:E133"/>
    <mergeCell ref="F131:F133"/>
    <mergeCell ref="G131:G133"/>
    <mergeCell ref="H131:H133"/>
    <mergeCell ref="I131:I133"/>
    <mergeCell ref="J131:J133"/>
    <mergeCell ref="A164:A166"/>
    <mergeCell ref="B164:B166"/>
    <mergeCell ref="C164:C166"/>
    <mergeCell ref="D164:D166"/>
    <mergeCell ref="E164:E166"/>
    <mergeCell ref="F164:F166"/>
    <mergeCell ref="G164:G166"/>
    <mergeCell ref="H164:H166"/>
    <mergeCell ref="I164:I166"/>
    <mergeCell ref="J164:J166"/>
    <mergeCell ref="J197:J199"/>
    <mergeCell ref="A197:A199"/>
    <mergeCell ref="B197:B199"/>
    <mergeCell ref="C197:C199"/>
    <mergeCell ref="D197:D199"/>
    <mergeCell ref="E197:E199"/>
    <mergeCell ref="A222:C222"/>
    <mergeCell ref="F197:F199"/>
    <mergeCell ref="G197:G199"/>
    <mergeCell ref="H197:H199"/>
    <mergeCell ref="I197:I19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2012-11-28T15:24:29Z</dcterms:modified>
</cp:coreProperties>
</file>